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 activeTab="2"/>
  </bookViews>
  <sheets>
    <sheet name="EPSEM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P211" i="4" l="1"/>
  <c r="P212" i="4"/>
  <c r="P213" i="4"/>
  <c r="P214" i="4"/>
  <c r="P215" i="4"/>
  <c r="P216" i="4"/>
  <c r="P217" i="4"/>
  <c r="P218" i="4"/>
  <c r="P219" i="4"/>
  <c r="P220" i="4"/>
  <c r="P221" i="4"/>
  <c r="P210" i="4"/>
  <c r="N211" i="4"/>
  <c r="N212" i="4"/>
  <c r="N213" i="4"/>
  <c r="N214" i="4"/>
  <c r="N215" i="4"/>
  <c r="N216" i="4"/>
  <c r="N217" i="4"/>
  <c r="N218" i="4"/>
  <c r="N219" i="4"/>
  <c r="N220" i="4"/>
  <c r="N221" i="4"/>
  <c r="N210" i="4"/>
  <c r="L211" i="4"/>
  <c r="L212" i="4"/>
  <c r="L213" i="4"/>
  <c r="L214" i="4"/>
  <c r="L215" i="4"/>
  <c r="L216" i="4"/>
  <c r="L217" i="4"/>
  <c r="L218" i="4"/>
  <c r="L219" i="4"/>
  <c r="L220" i="4"/>
  <c r="L221" i="4"/>
  <c r="L210" i="4"/>
  <c r="J211" i="4"/>
  <c r="J212" i="4"/>
  <c r="J213" i="4"/>
  <c r="J214" i="4"/>
  <c r="J215" i="4"/>
  <c r="J216" i="4"/>
  <c r="J217" i="4"/>
  <c r="J218" i="4"/>
  <c r="J219" i="4"/>
  <c r="J220" i="4"/>
  <c r="J221" i="4"/>
  <c r="J210" i="4"/>
  <c r="H211" i="4"/>
  <c r="H212" i="4"/>
  <c r="H213" i="4"/>
  <c r="H214" i="4"/>
  <c r="H215" i="4"/>
  <c r="H216" i="4"/>
  <c r="H217" i="4"/>
  <c r="H218" i="4"/>
  <c r="H219" i="4"/>
  <c r="H220" i="4"/>
  <c r="H221" i="4"/>
  <c r="H210" i="4"/>
  <c r="F211" i="4"/>
  <c r="F212" i="4"/>
  <c r="F213" i="4"/>
  <c r="F214" i="4"/>
  <c r="F215" i="4"/>
  <c r="F216" i="4"/>
  <c r="F217" i="4"/>
  <c r="F218" i="4"/>
  <c r="F219" i="4"/>
  <c r="F220" i="4"/>
  <c r="F221" i="4"/>
  <c r="F210" i="4"/>
  <c r="D211" i="4"/>
  <c r="D212" i="4"/>
  <c r="D213" i="4"/>
  <c r="D214" i="4"/>
  <c r="D215" i="4"/>
  <c r="D216" i="4"/>
  <c r="D217" i="4"/>
  <c r="D218" i="4"/>
  <c r="D219" i="4"/>
  <c r="D220" i="4"/>
  <c r="D221" i="4"/>
  <c r="D210" i="4"/>
  <c r="P199" i="4"/>
  <c r="P200" i="4"/>
  <c r="P201" i="4"/>
  <c r="P202" i="4"/>
  <c r="P203" i="4"/>
  <c r="P198" i="4"/>
  <c r="N199" i="4"/>
  <c r="N200" i="4"/>
  <c r="N201" i="4"/>
  <c r="N202" i="4"/>
  <c r="N203" i="4"/>
  <c r="N198" i="4"/>
  <c r="L199" i="4"/>
  <c r="L200" i="4"/>
  <c r="L201" i="4"/>
  <c r="L202" i="4"/>
  <c r="L203" i="4"/>
  <c r="L198" i="4"/>
  <c r="J199" i="4"/>
  <c r="J200" i="4"/>
  <c r="J201" i="4"/>
  <c r="J202" i="4"/>
  <c r="J203" i="4"/>
  <c r="J198" i="4"/>
  <c r="H199" i="4"/>
  <c r="H200" i="4"/>
  <c r="H201" i="4"/>
  <c r="H202" i="4"/>
  <c r="H203" i="4"/>
  <c r="H198" i="4"/>
  <c r="F199" i="4"/>
  <c r="F200" i="4"/>
  <c r="F201" i="4"/>
  <c r="F202" i="4"/>
  <c r="F203" i="4"/>
  <c r="F198" i="4"/>
  <c r="D199" i="4"/>
  <c r="D200" i="4"/>
  <c r="D201" i="4"/>
  <c r="D202" i="4"/>
  <c r="D203" i="4"/>
  <c r="D198" i="4"/>
  <c r="P184" i="4"/>
  <c r="P185" i="4"/>
  <c r="P186" i="4"/>
  <c r="P187" i="4"/>
  <c r="P188" i="4"/>
  <c r="P189" i="4"/>
  <c r="P190" i="4"/>
  <c r="P191" i="4"/>
  <c r="P183" i="4"/>
  <c r="N184" i="4"/>
  <c r="N185" i="4"/>
  <c r="N186" i="4"/>
  <c r="N187" i="4"/>
  <c r="N188" i="4"/>
  <c r="N189" i="4"/>
  <c r="N190" i="4"/>
  <c r="N191" i="4"/>
  <c r="N183" i="4"/>
  <c r="L184" i="4"/>
  <c r="L185" i="4"/>
  <c r="L186" i="4"/>
  <c r="L187" i="4"/>
  <c r="L188" i="4"/>
  <c r="L189" i="4"/>
  <c r="L190" i="4"/>
  <c r="L191" i="4"/>
  <c r="L183" i="4"/>
  <c r="J184" i="4"/>
  <c r="J185" i="4"/>
  <c r="J186" i="4"/>
  <c r="J187" i="4"/>
  <c r="J188" i="4"/>
  <c r="J189" i="4"/>
  <c r="J190" i="4"/>
  <c r="J191" i="4"/>
  <c r="J183" i="4"/>
  <c r="H184" i="4"/>
  <c r="H185" i="4"/>
  <c r="H186" i="4"/>
  <c r="H187" i="4"/>
  <c r="H188" i="4"/>
  <c r="H189" i="4"/>
  <c r="H190" i="4"/>
  <c r="H191" i="4"/>
  <c r="H183" i="4"/>
  <c r="F184" i="4"/>
  <c r="F185" i="4"/>
  <c r="F186" i="4"/>
  <c r="F187" i="4"/>
  <c r="F188" i="4"/>
  <c r="F189" i="4"/>
  <c r="F190" i="4"/>
  <c r="F191" i="4"/>
  <c r="F183" i="4"/>
  <c r="D184" i="4"/>
  <c r="D185" i="4"/>
  <c r="D186" i="4"/>
  <c r="D187" i="4"/>
  <c r="D188" i="4"/>
  <c r="D189" i="4"/>
  <c r="D190" i="4"/>
  <c r="D191" i="4"/>
  <c r="D183" i="4"/>
  <c r="P169" i="4"/>
  <c r="P170" i="4"/>
  <c r="P171" i="4"/>
  <c r="P172" i="4"/>
  <c r="P173" i="4"/>
  <c r="P174" i="4"/>
  <c r="P175" i="4"/>
  <c r="P176" i="4"/>
  <c r="P168" i="4"/>
  <c r="N169" i="4"/>
  <c r="N170" i="4"/>
  <c r="N171" i="4"/>
  <c r="N172" i="4"/>
  <c r="N173" i="4"/>
  <c r="N174" i="4"/>
  <c r="N175" i="4"/>
  <c r="N176" i="4"/>
  <c r="N168" i="4"/>
  <c r="L169" i="4"/>
  <c r="L170" i="4"/>
  <c r="L171" i="4"/>
  <c r="L172" i="4"/>
  <c r="L173" i="4"/>
  <c r="L174" i="4"/>
  <c r="L175" i="4"/>
  <c r="L176" i="4"/>
  <c r="L168" i="4"/>
  <c r="J169" i="4"/>
  <c r="J170" i="4"/>
  <c r="J171" i="4"/>
  <c r="J172" i="4"/>
  <c r="J173" i="4"/>
  <c r="J174" i="4"/>
  <c r="J175" i="4"/>
  <c r="J176" i="4"/>
  <c r="J168" i="4"/>
  <c r="H169" i="4"/>
  <c r="H170" i="4"/>
  <c r="H171" i="4"/>
  <c r="H172" i="4"/>
  <c r="H173" i="4"/>
  <c r="H174" i="4"/>
  <c r="H175" i="4"/>
  <c r="H176" i="4"/>
  <c r="H168" i="4"/>
  <c r="F169" i="4"/>
  <c r="F170" i="4"/>
  <c r="F171" i="4"/>
  <c r="F172" i="4"/>
  <c r="F173" i="4"/>
  <c r="F174" i="4"/>
  <c r="F175" i="4"/>
  <c r="F176" i="4"/>
  <c r="F168" i="4"/>
  <c r="D169" i="4"/>
  <c r="D170" i="4"/>
  <c r="D171" i="4"/>
  <c r="D172" i="4"/>
  <c r="D173" i="4"/>
  <c r="D174" i="4"/>
  <c r="D175" i="4"/>
  <c r="D176" i="4"/>
  <c r="D168" i="4"/>
  <c r="P147" i="4"/>
  <c r="P148" i="4"/>
  <c r="P149" i="4"/>
  <c r="P150" i="4"/>
  <c r="P151" i="4"/>
  <c r="P152" i="4"/>
  <c r="P153" i="4"/>
  <c r="P146" i="4"/>
  <c r="N147" i="4"/>
  <c r="N148" i="4"/>
  <c r="N149" i="4"/>
  <c r="N150" i="4"/>
  <c r="N151" i="4"/>
  <c r="N152" i="4"/>
  <c r="N153" i="4"/>
  <c r="N146" i="4"/>
  <c r="L147" i="4"/>
  <c r="L148" i="4"/>
  <c r="L149" i="4"/>
  <c r="L150" i="4"/>
  <c r="L151" i="4"/>
  <c r="L152" i="4"/>
  <c r="L153" i="4"/>
  <c r="L146" i="4"/>
  <c r="J147" i="4"/>
  <c r="J148" i="4"/>
  <c r="J149" i="4"/>
  <c r="J150" i="4"/>
  <c r="J151" i="4"/>
  <c r="J152" i="4"/>
  <c r="J153" i="4"/>
  <c r="J146" i="4"/>
  <c r="H147" i="4"/>
  <c r="H148" i="4"/>
  <c r="H149" i="4"/>
  <c r="H150" i="4"/>
  <c r="H151" i="4"/>
  <c r="H152" i="4"/>
  <c r="H153" i="4"/>
  <c r="H146" i="4"/>
  <c r="F147" i="4"/>
  <c r="F148" i="4"/>
  <c r="F149" i="4"/>
  <c r="F150" i="4"/>
  <c r="F151" i="4"/>
  <c r="F152" i="4"/>
  <c r="F153" i="4"/>
  <c r="F146" i="4"/>
  <c r="D147" i="4"/>
  <c r="D148" i="4"/>
  <c r="D149" i="4"/>
  <c r="D150" i="4"/>
  <c r="D151" i="4"/>
  <c r="D152" i="4"/>
  <c r="D153" i="4"/>
  <c r="D146" i="4"/>
  <c r="P136" i="4"/>
  <c r="P137" i="4"/>
  <c r="P138" i="4"/>
  <c r="P139" i="4"/>
  <c r="P135" i="4"/>
  <c r="N136" i="4"/>
  <c r="N137" i="4"/>
  <c r="N138" i="4"/>
  <c r="N139" i="4"/>
  <c r="N135" i="4"/>
  <c r="L136" i="4"/>
  <c r="L137" i="4"/>
  <c r="L138" i="4"/>
  <c r="L139" i="4"/>
  <c r="L135" i="4"/>
  <c r="J136" i="4"/>
  <c r="J137" i="4"/>
  <c r="J138" i="4"/>
  <c r="J139" i="4"/>
  <c r="J135" i="4"/>
  <c r="H136" i="4"/>
  <c r="H137" i="4"/>
  <c r="H138" i="4"/>
  <c r="H139" i="4"/>
  <c r="H135" i="4"/>
  <c r="F136" i="4"/>
  <c r="F137" i="4"/>
  <c r="F138" i="4"/>
  <c r="F139" i="4"/>
  <c r="F135" i="4"/>
  <c r="D136" i="4"/>
  <c r="D137" i="4"/>
  <c r="D138" i="4"/>
  <c r="D139" i="4"/>
  <c r="D135" i="4"/>
  <c r="P124" i="4"/>
  <c r="P125" i="4"/>
  <c r="P126" i="4"/>
  <c r="P127" i="4"/>
  <c r="P128" i="4"/>
  <c r="P123" i="4"/>
  <c r="N124" i="4"/>
  <c r="N125" i="4"/>
  <c r="N126" i="4"/>
  <c r="N127" i="4"/>
  <c r="N128" i="4"/>
  <c r="N123" i="4"/>
  <c r="L124" i="4"/>
  <c r="L125" i="4"/>
  <c r="L126" i="4"/>
  <c r="L127" i="4"/>
  <c r="L128" i="4"/>
  <c r="L123" i="4"/>
  <c r="J124" i="4"/>
  <c r="J125" i="4"/>
  <c r="J126" i="4"/>
  <c r="J127" i="4"/>
  <c r="J128" i="4"/>
  <c r="J123" i="4"/>
  <c r="H124" i="4"/>
  <c r="H125" i="4"/>
  <c r="H126" i="4"/>
  <c r="H127" i="4"/>
  <c r="H128" i="4"/>
  <c r="H123" i="4"/>
  <c r="F124" i="4"/>
  <c r="F125" i="4"/>
  <c r="F126" i="4"/>
  <c r="F127" i="4"/>
  <c r="F128" i="4"/>
  <c r="F123" i="4"/>
  <c r="D124" i="4"/>
  <c r="D125" i="4"/>
  <c r="D126" i="4"/>
  <c r="D127" i="4"/>
  <c r="D128" i="4"/>
  <c r="D123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35" i="4"/>
  <c r="J25" i="4"/>
  <c r="J26" i="4"/>
  <c r="J27" i="4"/>
  <c r="J28" i="4"/>
  <c r="J29" i="4"/>
  <c r="J30" i="4"/>
  <c r="J24" i="4"/>
  <c r="H13" i="4"/>
  <c r="H14" i="4"/>
  <c r="H15" i="4"/>
  <c r="H16" i="4"/>
  <c r="H17" i="4"/>
  <c r="H18" i="4"/>
  <c r="H12" i="4"/>
</calcChain>
</file>

<file path=xl/sharedStrings.xml><?xml version="1.0" encoding="utf-8"?>
<sst xmlns="http://schemas.openxmlformats.org/spreadsheetml/2006/main" count="494" uniqueCount="176">
  <si>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</si>
  <si>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</si>
  <si>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</si>
  <si>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</si>
  <si>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</si>
  <si>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</si>
  <si>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</si>
  <si>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</si>
  <si>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</si>
  <si>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</si>
  <si>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</si>
  <si>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</si>
  <si>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</si>
  <si>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</si>
  <si>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</si>
  <si>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</si>
  <si>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</si>
  <si>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</si>
  <si>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</si>
  <si>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</si>
  <si>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</si>
  <si>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</si>
  <si>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</si>
  <si>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</si>
  <si>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</si>
  <si>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</si>
  <si>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>Titulació matriculada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</si>
  <si>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</si>
  <si>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</si>
  <si>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</si>
  <si>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</si>
  <si>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</si>
  <si>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</si>
  <si>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</si>
  <si>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</si>
  <si>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</si>
  <si>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</si>
  <si>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</si>
  <si>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</si>
  <si>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</si>
  <si>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</si>
  <si>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</si>
  <si>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</si>
  <si>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Grau en Enginyeria Elèctrica</t>
  </si>
  <si>
    <t>Grau en Enginyeria Electrònica Industrial i Automàtica</t>
  </si>
  <si>
    <t>Grau en Enginyeria Mecànica</t>
  </si>
  <si>
    <t>Grau en Enginyeria Química</t>
  </si>
  <si>
    <t>ESCOLA POLITÈCNICA SUPERIOR D'ENGINYERIA DE MANRESA</t>
  </si>
  <si>
    <t>Grau en Enginyeria de Recursos Energètics i Miners</t>
  </si>
  <si>
    <t>Grau en Enginyeria de Sistemes TIC</t>
  </si>
  <si>
    <r>
      <t xml:space="preserve">6. Com has conegut l'Escola de Manresa?
</t>
    </r>
    <r>
      <rPr>
        <sz val="10"/>
        <color theme="0" tint="-0.499984740745262"/>
        <rFont val="Verdana"/>
        <family val="2"/>
      </rPr>
      <t>(pots marcar més d'una opció)</t>
    </r>
  </si>
  <si>
    <t>Amics / Familiars que hi estudien</t>
  </si>
  <si>
    <t>Sessió informativa al teu institut</t>
  </si>
  <si>
    <t>Activitats Setmana de la Ciència</t>
  </si>
  <si>
    <t>Pàgina web UPC</t>
  </si>
  <si>
    <t>Pàgina web EPSEM</t>
  </si>
  <si>
    <t>Museu de Geologia</t>
  </si>
  <si>
    <t>7. Estàs allotjat a la Residència del Campus Universitari de Manresa?</t>
  </si>
  <si>
    <t>Transport públic</t>
  </si>
  <si>
    <t>Cotxe</t>
  </si>
  <si>
    <t>Guia de l’ensenyament superior</t>
  </si>
  <si>
    <t>Saló de l’Ensenyament (Barcelona)</t>
  </si>
  <si>
    <t>Fira de l’Estudiant (Manresa)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</si>
  <si>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</si>
  <si>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</si>
  <si>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</si>
  <si>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</si>
  <si>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</si>
  <si>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Estudiants o antics estudiants de la UPC</t>
  </si>
  <si>
    <t>8. Per venir a l'EPSEM utilitzes ...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</si>
  <si>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</si>
  <si>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</si>
  <si>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</si>
  <si>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</si>
  <si>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Cicle Formatiu de Grau Superior</t>
  </si>
  <si>
    <t>Artés - IES Miquel Bosch i Jover (C. Arquitecte Gaudí, 2-4)</t>
  </si>
  <si>
    <t>Badalona - IES Pompeu Fabra (Molí de la Torre, 34-58)</t>
  </si>
  <si>
    <t>Badia del Vallès - IES de Badia del Vallès (C. Mallorca, s/n)</t>
  </si>
  <si>
    <t>Barcelona - Escola d'Art del Treball (C. Comte d'Urgell, 187)</t>
  </si>
  <si>
    <t>Barcelona - Escola Pia Sant Antoni (Rda. Sant Pau, 72)</t>
  </si>
  <si>
    <t>Barcelona - IES Escola del Treball (c/Comte d'Urgell, 187)</t>
  </si>
  <si>
    <t>Barcelona - IES La Guineueta (C. Artesania, 53-55)</t>
  </si>
  <si>
    <t>Barcelona - IES Les Corts (Travessera de les Corts, 131-159)</t>
  </si>
  <si>
    <t>Barcelona - IES Milà i Fontanals (Pl. Josep Ma. Folch i Torres, s/n)</t>
  </si>
  <si>
    <t>Barcelona - IES Príncep de Viana (C. Torroella de Montgrí, 6-18)</t>
  </si>
  <si>
    <t>Barcelona - IES Sant Andreu (C. Badosa, 10-14)</t>
  </si>
  <si>
    <t>Barcelona - La Salle Congrés (C. Cardenal Tedeschini, 50)</t>
  </si>
  <si>
    <t>Barcelona - Monlau (C. Monlau, 6)</t>
  </si>
  <si>
    <t>Barcelona - Salesians de Sarrià (Sant Àngel) (Pg. de Sant Joan Bosco, 42)</t>
  </si>
  <si>
    <t>Capellades - IES Molí de la Vila (C. Call, 56)</t>
  </si>
  <si>
    <t>Castellar del vallès - IES Puig de la Creu (C. Alemanya, 34)</t>
  </si>
  <si>
    <t>Castelló de la Plana - IES Penyagolosa (C/ Moncófar, s/n)</t>
  </si>
  <si>
    <t>Cervera - IES Antoni Torroja (Pl. Universitat, s/n)</t>
  </si>
  <si>
    <t>Eivissa - IES Sta Maria de Ibiza (Avinguda Ignaci Wallis nº 33)</t>
  </si>
  <si>
    <t>Granollers - IES Carles Vallbona (Camp de les Moreres, 14)</t>
  </si>
  <si>
    <t>Igualada - Escola Pia d'Igualada (Pl. Castells, 10)</t>
  </si>
  <si>
    <t>Igualada - IES Milà i Fontanals (Av. Emili Vallès, 4)</t>
  </si>
  <si>
    <t>Igualada - IES Pere Vives i Vich (Av. Emili Vallès, 7)</t>
  </si>
  <si>
    <t>La Garriga - IES Vil.la Romana (C. Santa Maria del Camí, s/n)</t>
  </si>
  <si>
    <t>L'Arboç - IES de L'Arboç (C. Pompeu Fabra, s/n)</t>
  </si>
  <si>
    <t>Les Masies de Voltregà - Esc. Familiar Agraria Quintanes (Mas Quintanes, s/n)</t>
  </si>
  <si>
    <t>L'Hospitalet de Llobregat - Tecla Sala (C. Tecla Sala, 18)</t>
  </si>
  <si>
    <t>Manlleu - La Salle Manlleu (C. Enric Delaris, 68)</t>
  </si>
  <si>
    <t>Manresa - IES Guillem Catà (C. Rosa Sensat, 6-8)</t>
  </si>
  <si>
    <t>Manresa - IES Lacetània (Av. Bases de Manresa, 51-59)</t>
  </si>
  <si>
    <t>Manresa - IES Lluís de Peguera (Pl. Espanya, 2)</t>
  </si>
  <si>
    <t>Manresa - IES Pius Font i Quer (C. Amadeu Vives, s/n)</t>
  </si>
  <si>
    <t>Manresa - Santa Rosa de Lima (C/ Bruc nº 45-47)</t>
  </si>
  <si>
    <t>Martorell - IES Joan Oró (C. Feliu Duran i Canyameres, 7)</t>
  </si>
  <si>
    <t>Martorell - La Mercè (C. Mur, 36-40)</t>
  </si>
  <si>
    <t>Mataró - IES Miquel Biada (C. Puig i Cadafalch, 89-99)</t>
  </si>
  <si>
    <t>Moià - IES de Moianès (C. de l'Institut, 2-4)</t>
  </si>
  <si>
    <t>Navàs - Escola Diocesana de Navàs (C. Vicenç Vidal, 2)</t>
  </si>
  <si>
    <t>Olesa de Montserrat - Daina Isard (C. Cerdanya, 15)</t>
  </si>
  <si>
    <t>Olesa de Montserrat - IES Creu de Saba (Francesc Macià, 193)</t>
  </si>
  <si>
    <t>Olesa de Montserrat - IES Daniel Blanxart i Pedrals (C. Vall d'Aran, s/n)</t>
  </si>
  <si>
    <t>Palau-solità i Plegamans - IES Ramon Casas i Carbó (C. Lluis Companys, 2)</t>
  </si>
  <si>
    <t>Prats de Lluçanès - IES Castell del Quer (C. Mateu Garreta, 3)</t>
  </si>
  <si>
    <t>Sabadell - IES Joan Oliver (C. Armand Obiols, 2-30)</t>
  </si>
  <si>
    <t>Sabadell - IES Pau Vila (C. Viladomat, 118)</t>
  </si>
  <si>
    <t>Sabadell - Ramar 2 (C. Escola Pia, 27-33)</t>
  </si>
  <si>
    <t>Sabadell - Sant Nicolau (C. Jardí, 72-80)</t>
  </si>
  <si>
    <t>Sallent - IES Llobregat (C. Estació, 11-21)</t>
  </si>
  <si>
    <t>Sant Boi de Llobregat - Llor (Ctra. Lluís Companys, s/n)</t>
  </si>
  <si>
    <t>Sant Cugat del Vallès - IES Leonardo da Vinci (Ctra. de Sant Cugat a Rubí, s/n)</t>
  </si>
  <si>
    <t>Sant Esteve de Sesrovires - IES Josep Fusalba (Av. Josep Llobet i Bonastre s/n)</t>
  </si>
  <si>
    <t>Sant Fruitós de Bages - IES Gerbert d'Aurillac (Av. Lluís Companys,s/n)</t>
  </si>
  <si>
    <t>Sant Joan de Vilatorrada - IES Quercus (Av. Montserrat, 95)</t>
  </si>
  <si>
    <t>Sant Vicenç de Castellet - IES Castellet (C. Bisbe Perelló, s/n)</t>
  </si>
  <si>
    <t>Sant Vicenç de Castellet - Mare de Déu del Roser (C. Dr. Trias, 76)</t>
  </si>
  <si>
    <t>Sant Vicenç dels Horts - IES Gabriela Mistral (C. Osca, 95-105)</t>
  </si>
  <si>
    <t>Sant Vicenç dels Horts - Salesians Sant Vicenç dels Horts (C. Rafael de Casanovas, 132)</t>
  </si>
  <si>
    <t>Santa Coloma de Farners - IES de Santa Coloma de Farners (Av. Salvador Espriu, s/n)</t>
  </si>
  <si>
    <t>Santpedor - IES d'Auro (C. Convent, 24)</t>
  </si>
  <si>
    <t>Solsona - IES Francesc Ribalta (C. Francesc  Ribalta, s/n)</t>
  </si>
  <si>
    <t>Súria - IES Mig-Món (C. Ramon i Cajal, 9-11)</t>
  </si>
  <si>
    <t>Tàrrega - IES Alfons Costafreda (Av. de Tarragona, s/n)</t>
  </si>
  <si>
    <t>Terrassa - Gresol (Ctra. de Sabadell a Matadepera, Km 6)</t>
  </si>
  <si>
    <t>Terrassa - IES de Terrassa (Rbla. d'Egara, 331)</t>
  </si>
  <si>
    <t>Terrassa - IES Nicolau Copèrnic (Torrent el Batlle, 10)</t>
  </si>
  <si>
    <t>Terrassa - IES Torre del Palau (Can Boada del Pi, s/n)</t>
  </si>
  <si>
    <t>Terrassa - Mare de Déu del Carme (C. Voluntaris Olímpics, 54)</t>
  </si>
  <si>
    <t>Terrassa - Sagrado Corazón de Jesús (C. Pare Font, 152)</t>
  </si>
  <si>
    <t>Terrassa - Tecnos (C. Topete, 34)</t>
  </si>
  <si>
    <t>Tona - Pive (C. Joan Llusà, 39)</t>
  </si>
  <si>
    <t>Vacarisses - IES de Vacarisses (C. Josep Carner, 39)</t>
  </si>
  <si>
    <t>Vic - IES de Vic (Av. Sant Bernat Calbó, 8)</t>
  </si>
  <si>
    <t>Vic - IES Jaume Callís (Av. Olímpia, 2)</t>
  </si>
  <si>
    <t>Viladecavalls - IES de Viladecavalls (Via de Sant Jordi, s/n)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</si>
  <si>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</si>
  <si>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</si>
  <si>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</si>
  <si>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</si>
  <si>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</si>
  <si>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</si>
  <si>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</si>
  <si>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</si>
  <si>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</si>
  <si>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</si>
  <si>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</si>
  <si>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</t>
  </si>
  <si>
    <t>Certificat de les llengües de les universitats de Catalunya (CLUC) </t>
  </si>
  <si>
    <t>Jornada de Portes Obertes a l’EPSEM</t>
  </si>
  <si>
    <t>Prova Cangur</t>
  </si>
  <si>
    <t>Tallers de robots</t>
  </si>
  <si>
    <t/>
  </si>
  <si>
    <t>NS/NC</t>
  </si>
  <si>
    <t>Me l'han recomanada</t>
  </si>
  <si>
    <t>2014-2015</t>
  </si>
  <si>
    <t xml:space="preserve">Crec que és la 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</si>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</sst>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9" fontId="8" fillId="0" borderId="0" applyFont="0" applyFill="0" applyBorder="0" applyAlignment="0" applyProtection="0"/>
    <xf numFmtId="0" fontId="7" fillId="0" borderId="0"/>
  </cellStyleXfs>
  <cellXfs count="101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3" fillId="2" borderId="0" xfId="0" applyFont="1" applyFill="1" applyBorder="1"/>
    <xf numFmtId="0" fontId="11" fillId="0" borderId="0" xfId="0" applyFont="1" applyFill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164" fontId="15" fillId="0" borderId="15" xfId="0" applyNumberFormat="1" applyFont="1" applyBorder="1" applyAlignment="1">
      <alignment horizontal="right" vertical="top"/>
    </xf>
    <xf numFmtId="165" fontId="15" fillId="0" borderId="16" xfId="0" applyNumberFormat="1" applyFont="1" applyBorder="1" applyAlignment="1">
      <alignment horizontal="right" vertical="top"/>
    </xf>
    <xf numFmtId="164" fontId="15" fillId="0" borderId="16" xfId="0" applyNumberFormat="1" applyFont="1" applyBorder="1" applyAlignment="1">
      <alignment horizontal="right" vertical="top"/>
    </xf>
    <xf numFmtId="0" fontId="15" fillId="0" borderId="7" xfId="0" applyFont="1" applyBorder="1" applyAlignment="1">
      <alignment horizontal="left" vertical="top" wrapText="1"/>
    </xf>
    <xf numFmtId="164" fontId="15" fillId="0" borderId="18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4" fontId="15" fillId="0" borderId="19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left" vertical="top" wrapText="1"/>
    </xf>
    <xf numFmtId="164" fontId="15" fillId="0" borderId="21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5" fillId="0" borderId="22" xfId="0" applyNumberFormat="1" applyFont="1" applyBorder="1" applyAlignment="1">
      <alignment horizontal="right" vertical="top"/>
    </xf>
    <xf numFmtId="164" fontId="15" fillId="0" borderId="24" xfId="0" applyNumberFormat="1" applyFont="1" applyBorder="1" applyAlignment="1">
      <alignment horizontal="right" vertical="top"/>
    </xf>
    <xf numFmtId="165" fontId="15" fillId="0" borderId="25" xfId="0" applyNumberFormat="1" applyFont="1" applyBorder="1" applyAlignment="1">
      <alignment horizontal="right" vertical="top"/>
    </xf>
    <xf numFmtId="164" fontId="15" fillId="0" borderId="25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164" fontId="18" fillId="4" borderId="21" xfId="0" applyNumberFormat="1" applyFont="1" applyFill="1" applyBorder="1" applyAlignment="1">
      <alignment horizontal="right" vertical="top"/>
    </xf>
    <xf numFmtId="165" fontId="18" fillId="4" borderId="22" xfId="0" applyNumberFormat="1" applyFont="1" applyFill="1" applyBorder="1" applyAlignment="1">
      <alignment horizontal="right" vertical="top"/>
    </xf>
    <xf numFmtId="164" fontId="18" fillId="4" borderId="22" xfId="0" applyNumberFormat="1" applyFont="1" applyFill="1" applyBorder="1" applyAlignment="1">
      <alignment horizontal="right" vertical="top"/>
    </xf>
    <xf numFmtId="165" fontId="18" fillId="4" borderId="23" xfId="0" applyNumberFormat="1" applyFont="1" applyFill="1" applyBorder="1" applyAlignment="1">
      <alignment horizontal="right" vertical="top"/>
    </xf>
    <xf numFmtId="164" fontId="18" fillId="4" borderId="16" xfId="0" applyNumberFormat="1" applyFont="1" applyFill="1" applyBorder="1" applyAlignment="1">
      <alignment horizontal="right" vertical="top"/>
    </xf>
    <xf numFmtId="165" fontId="18" fillId="4" borderId="17" xfId="0" applyNumberFormat="1" applyFont="1" applyFill="1" applyBorder="1" applyAlignment="1">
      <alignment horizontal="right" vertical="top"/>
    </xf>
    <xf numFmtId="164" fontId="18" fillId="4" borderId="19" xfId="0" applyNumberFormat="1" applyFont="1" applyFill="1" applyBorder="1" applyAlignment="1">
      <alignment horizontal="right" vertical="top"/>
    </xf>
    <xf numFmtId="165" fontId="18" fillId="4" borderId="20" xfId="0" applyNumberFormat="1" applyFont="1" applyFill="1" applyBorder="1" applyAlignment="1">
      <alignment horizontal="right" vertical="top"/>
    </xf>
    <xf numFmtId="164" fontId="18" fillId="4" borderId="25" xfId="0" applyNumberFormat="1" applyFont="1" applyFill="1" applyBorder="1" applyAlignment="1">
      <alignment horizontal="right" vertical="top"/>
    </xf>
    <xf numFmtId="165" fontId="18" fillId="4" borderId="26" xfId="0" applyNumberFormat="1" applyFont="1" applyFill="1" applyBorder="1" applyAlignment="1">
      <alignment horizontal="right" vertical="top"/>
    </xf>
    <xf numFmtId="0" fontId="17" fillId="7" borderId="27" xfId="0" applyFont="1" applyFill="1" applyBorder="1" applyAlignment="1">
      <alignment vertical="center" wrapText="1"/>
    </xf>
    <xf numFmtId="0" fontId="17" fillId="7" borderId="28" xfId="0" applyFont="1" applyFill="1" applyBorder="1" applyAlignment="1">
      <alignment vertical="center" wrapText="1"/>
    </xf>
    <xf numFmtId="0" fontId="17" fillId="7" borderId="29" xfId="0" applyFont="1" applyFill="1" applyBorder="1" applyAlignment="1">
      <alignment vertical="center" wrapText="1"/>
    </xf>
    <xf numFmtId="164" fontId="15" fillId="0" borderId="0" xfId="0" applyNumberFormat="1" applyFont="1" applyBorder="1" applyAlignment="1">
      <alignment horizontal="right" vertical="top"/>
    </xf>
    <xf numFmtId="165" fontId="15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7" fillId="0" borderId="0" xfId="3"/>
    <xf numFmtId="164" fontId="19" fillId="0" borderId="18" xfId="3" applyNumberFormat="1" applyFont="1" applyBorder="1" applyAlignment="1">
      <alignment horizontal="right" vertical="top"/>
    </xf>
    <xf numFmtId="165" fontId="19" fillId="0" borderId="19" xfId="3" applyNumberFormat="1" applyFont="1" applyBorder="1" applyAlignment="1">
      <alignment horizontal="right" vertical="top"/>
    </xf>
    <xf numFmtId="164" fontId="19" fillId="0" borderId="19" xfId="3" applyNumberFormat="1" applyFont="1" applyBorder="1" applyAlignment="1">
      <alignment horizontal="right" vertical="top"/>
    </xf>
    <xf numFmtId="165" fontId="19" fillId="0" borderId="20" xfId="3" applyNumberFormat="1" applyFont="1" applyBorder="1" applyAlignment="1">
      <alignment horizontal="right" vertical="top"/>
    </xf>
    <xf numFmtId="164" fontId="19" fillId="0" borderId="21" xfId="3" applyNumberFormat="1" applyFont="1" applyBorder="1" applyAlignment="1">
      <alignment horizontal="right" vertical="top"/>
    </xf>
    <xf numFmtId="165" fontId="19" fillId="0" borderId="22" xfId="3" applyNumberFormat="1" applyFont="1" applyBorder="1" applyAlignment="1">
      <alignment horizontal="right" vertical="top"/>
    </xf>
    <xf numFmtId="164" fontId="19" fillId="0" borderId="22" xfId="3" applyNumberFormat="1" applyFont="1" applyBorder="1" applyAlignment="1">
      <alignment horizontal="right" vertical="top"/>
    </xf>
    <xf numFmtId="165" fontId="19" fillId="0" borderId="23" xfId="3" applyNumberFormat="1" applyFont="1" applyBorder="1" applyAlignment="1">
      <alignment horizontal="right" vertical="top"/>
    </xf>
    <xf numFmtId="0" fontId="17" fillId="7" borderId="12" xfId="3" applyFont="1" applyFill="1" applyBorder="1" applyAlignment="1">
      <alignment horizontal="center" vertical="center" wrapText="1"/>
    </xf>
    <xf numFmtId="0" fontId="17" fillId="7" borderId="13" xfId="3" applyFont="1" applyFill="1" applyBorder="1" applyAlignment="1">
      <alignment horizontal="center" vertical="center" wrapText="1"/>
    </xf>
    <xf numFmtId="0" fontId="17" fillId="7" borderId="14" xfId="3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7" fillId="7" borderId="3" xfId="3" applyFont="1" applyFill="1" applyBorder="1" applyAlignment="1">
      <alignment vertical="center" wrapText="1"/>
    </xf>
    <xf numFmtId="0" fontId="17" fillId="7" borderId="7" xfId="3" applyFont="1" applyFill="1" applyBorder="1" applyAlignment="1">
      <alignment vertical="center" wrapText="1"/>
    </xf>
    <xf numFmtId="0" fontId="17" fillId="7" borderId="11" xfId="3" applyFont="1" applyFill="1" applyBorder="1" applyAlignment="1">
      <alignment vertical="center" wrapText="1"/>
    </xf>
    <xf numFmtId="0" fontId="19" fillId="0" borderId="7" xfId="3" applyFont="1" applyBorder="1" applyAlignment="1">
      <alignment horizontal="left" vertical="top" wrapText="1"/>
    </xf>
    <xf numFmtId="0" fontId="0" fillId="0" borderId="11" xfId="0" applyBorder="1"/>
    <xf numFmtId="0" fontId="19" fillId="0" borderId="30" xfId="3" applyFont="1" applyBorder="1" applyAlignment="1">
      <alignment horizontal="left" vertical="top" wrapText="1"/>
    </xf>
    <xf numFmtId="0" fontId="20" fillId="7" borderId="29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top" wrapText="1"/>
    </xf>
    <xf numFmtId="165" fontId="16" fillId="2" borderId="0" xfId="0" applyNumberFormat="1" applyFont="1" applyFill="1" applyBorder="1" applyAlignment="1">
      <alignment horizontal="right" vertical="top"/>
    </xf>
    <xf numFmtId="164" fontId="17" fillId="2" borderId="0" xfId="0" applyNumberFormat="1" applyFont="1" applyFill="1" applyBorder="1" applyAlignment="1">
      <alignment horizontal="right" vertical="top"/>
    </xf>
    <xf numFmtId="165" fontId="17" fillId="2" borderId="0" xfId="0" applyNumberFormat="1" applyFont="1" applyFill="1" applyBorder="1" applyAlignment="1">
      <alignment horizontal="right" vertical="top"/>
    </xf>
    <xf numFmtId="10" fontId="0" fillId="0" borderId="0" xfId="0" applyNumberForma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7" fillId="7" borderId="4" xfId="3" applyFont="1" applyFill="1" applyBorder="1" applyAlignment="1">
      <alignment horizontal="center" vertical="center" wrapText="1"/>
    </xf>
    <xf numFmtId="0" fontId="17" fillId="7" borderId="5" xfId="3" applyFont="1" applyFill="1" applyBorder="1" applyAlignment="1">
      <alignment horizontal="center" vertical="center" wrapText="1"/>
    </xf>
    <xf numFmtId="0" fontId="17" fillId="7" borderId="6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9" xfId="3" applyFont="1" applyFill="1" applyBorder="1" applyAlignment="1">
      <alignment horizontal="center" vertical="center" wrapText="1"/>
    </xf>
    <xf numFmtId="0" fontId="17" fillId="7" borderId="10" xfId="3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1" fillId="2" borderId="2" xfId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_Full1" xfId="3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Gràfics!$M$139</c:f>
              <c:strCache>
                <c:ptCount val="1"/>
                <c:pt idx="0">
                  <c:v>Grau en Enginyeria de Recursos Energètics i Miners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Gràfics!$M$140:$M$147</c:f>
              <c:numCache>
                <c:formatCode>###0.0%</c:formatCode>
                <c:ptCount val="8"/>
                <c:pt idx="0">
                  <c:v>0.58333333333333337</c:v>
                </c:pt>
                <c:pt idx="1">
                  <c:v>0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Gràfics!$N$139</c:f>
              <c:strCache>
                <c:ptCount val="1"/>
                <c:pt idx="0">
                  <c:v>Grau en Enginyeria de Sistemes TIC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Gràfics!$N$140:$N$147</c:f>
              <c:numCache>
                <c:formatCode>###0.0%</c:formatCode>
                <c:ptCount val="8"/>
                <c:pt idx="0">
                  <c:v>0.68571428571428572</c:v>
                </c:pt>
                <c:pt idx="1">
                  <c:v>0.2857142857142857</c:v>
                </c:pt>
                <c:pt idx="2">
                  <c:v>5.7142857142857141E-2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Gràfics!$O$139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Gràfics!$O$140:$O$147</c:f>
              <c:numCache>
                <c:formatCode>###0.0%</c:formatCode>
                <c:ptCount val="8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Gràfics!$P$139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Gràfics!$P$140:$P$147</c:f>
              <c:numCache>
                <c:formatCode>###0.0%</c:formatCode>
                <c:ptCount val="8"/>
                <c:pt idx="0">
                  <c:v>8.6956521739130432E-2</c:v>
                </c:pt>
                <c:pt idx="1">
                  <c:v>0.2608695652173913</c:v>
                </c:pt>
                <c:pt idx="2">
                  <c:v>0</c:v>
                </c:pt>
                <c:pt idx="3">
                  <c:v>0.13043478260869565</c:v>
                </c:pt>
                <c:pt idx="4">
                  <c:v>0</c:v>
                </c:pt>
                <c:pt idx="5">
                  <c:v>0.43478260869565216</c:v>
                </c:pt>
                <c:pt idx="6">
                  <c:v>0.2608695652173913</c:v>
                </c:pt>
                <c:pt idx="7">
                  <c:v>8.6956521739130432E-2</c:v>
                </c:pt>
              </c:numCache>
            </c:numRef>
          </c:val>
        </c:ser>
        <c:ser>
          <c:idx val="4"/>
          <c:order val="4"/>
          <c:tx>
            <c:strRef>
              <c:f>Gràfics!$Q$139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015931003658805E-3"/>
                  <c:y val="1.698513421822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5477701327336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Gràfics!$Q$140:$Q$147</c:f>
              <c:numCache>
                <c:formatCode>###0.0%</c:formatCode>
                <c:ptCount val="8"/>
                <c:pt idx="0">
                  <c:v>0</c:v>
                </c:pt>
                <c:pt idx="1">
                  <c:v>0.32142857142857145</c:v>
                </c:pt>
                <c:pt idx="2">
                  <c:v>0.17857142857142858</c:v>
                </c:pt>
                <c:pt idx="3">
                  <c:v>0.25</c:v>
                </c:pt>
                <c:pt idx="4">
                  <c:v>3.5714285714285712E-2</c:v>
                </c:pt>
                <c:pt idx="5">
                  <c:v>0.6428571428571429</c:v>
                </c:pt>
                <c:pt idx="6">
                  <c:v>0.21428571428571427</c:v>
                </c:pt>
                <c:pt idx="7">
                  <c:v>0.10714285714285714</c:v>
                </c:pt>
              </c:numCache>
            </c:numRef>
          </c:val>
        </c:ser>
        <c:ser>
          <c:idx val="5"/>
          <c:order val="5"/>
          <c:tx>
            <c:strRef>
              <c:f>Gràfics!$R$139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504779301097642E-2"/>
                  <c:y val="2.8308557030374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253982750914703E-2"/>
                  <c:y val="8.4925671091123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Gràfics!$R$140:$R$147</c:f>
              <c:numCache>
                <c:formatCode>###0.0%</c:formatCode>
                <c:ptCount val="8"/>
                <c:pt idx="0">
                  <c:v>0.125</c:v>
                </c:pt>
                <c:pt idx="1">
                  <c:v>0.29166666666666669</c:v>
                </c:pt>
                <c:pt idx="2">
                  <c:v>4.1666666666666664E-2</c:v>
                </c:pt>
                <c:pt idx="3">
                  <c:v>0.29166666666666669</c:v>
                </c:pt>
                <c:pt idx="4">
                  <c:v>0</c:v>
                </c:pt>
                <c:pt idx="5">
                  <c:v>0.29166666666666669</c:v>
                </c:pt>
                <c:pt idx="6">
                  <c:v>0.25</c:v>
                </c:pt>
                <c:pt idx="7">
                  <c:v>4.1666666666666664E-2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24704"/>
        <c:axId val="131226240"/>
        <c:axId val="0"/>
      </c:bar3DChart>
      <c:catAx>
        <c:axId val="13122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26240"/>
        <c:crosses val="autoZero"/>
        <c:auto val="1"/>
        <c:lblAlgn val="ctr"/>
        <c:lblOffset val="100"/>
        <c:noMultiLvlLbl val="0"/>
      </c:catAx>
      <c:valAx>
        <c:axId val="131226240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312247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Gràfics!$M$139</c:f>
              <c:strCache>
                <c:ptCount val="1"/>
                <c:pt idx="0">
                  <c:v>Grau en Enginyeria de Recursos Energètics i Miners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Gràfics!$M$140:$M$147</c:f>
              <c:numCache>
                <c:formatCode>###0.0%</c:formatCode>
                <c:ptCount val="8"/>
                <c:pt idx="0">
                  <c:v>0.58333333333333337</c:v>
                </c:pt>
                <c:pt idx="1">
                  <c:v>0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Gràfics!$N$139</c:f>
              <c:strCache>
                <c:ptCount val="1"/>
                <c:pt idx="0">
                  <c:v>Grau en Enginyeria de Sistemes TIC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Gràfics!$N$140:$N$147</c:f>
              <c:numCache>
                <c:formatCode>###0.0%</c:formatCode>
                <c:ptCount val="8"/>
                <c:pt idx="0">
                  <c:v>0.68571428571428572</c:v>
                </c:pt>
                <c:pt idx="1">
                  <c:v>0.2857142857142857</c:v>
                </c:pt>
                <c:pt idx="2">
                  <c:v>5.7142857142857141E-2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Gràfics!$O$139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Gràfics!$O$140:$O$147</c:f>
              <c:numCache>
                <c:formatCode>###0.0%</c:formatCode>
                <c:ptCount val="8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Gràfics!$P$139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Gràfics!$P$140:$P$147</c:f>
              <c:numCache>
                <c:formatCode>###0.0%</c:formatCode>
                <c:ptCount val="8"/>
                <c:pt idx="0">
                  <c:v>8.6956521739130432E-2</c:v>
                </c:pt>
                <c:pt idx="1">
                  <c:v>0.2608695652173913</c:v>
                </c:pt>
                <c:pt idx="2">
                  <c:v>0</c:v>
                </c:pt>
                <c:pt idx="3">
                  <c:v>0.13043478260869565</c:v>
                </c:pt>
                <c:pt idx="4">
                  <c:v>0</c:v>
                </c:pt>
                <c:pt idx="5">
                  <c:v>0.43478260869565216</c:v>
                </c:pt>
                <c:pt idx="6">
                  <c:v>0.2608695652173913</c:v>
                </c:pt>
                <c:pt idx="7">
                  <c:v>8.6956521739130432E-2</c:v>
                </c:pt>
              </c:numCache>
            </c:numRef>
          </c:val>
        </c:ser>
        <c:ser>
          <c:idx val="4"/>
          <c:order val="4"/>
          <c:tx>
            <c:strRef>
              <c:f>Gràfics!$Q$139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015931003658805E-3"/>
                  <c:y val="1.698513421822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5477701327336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Gràfics!$Q$140:$Q$147</c:f>
              <c:numCache>
                <c:formatCode>###0.0%</c:formatCode>
                <c:ptCount val="8"/>
                <c:pt idx="0">
                  <c:v>0</c:v>
                </c:pt>
                <c:pt idx="1">
                  <c:v>0.32142857142857145</c:v>
                </c:pt>
                <c:pt idx="2">
                  <c:v>0.17857142857142858</c:v>
                </c:pt>
                <c:pt idx="3">
                  <c:v>0.25</c:v>
                </c:pt>
                <c:pt idx="4">
                  <c:v>3.5714285714285712E-2</c:v>
                </c:pt>
                <c:pt idx="5">
                  <c:v>0.6428571428571429</c:v>
                </c:pt>
                <c:pt idx="6">
                  <c:v>0.21428571428571427</c:v>
                </c:pt>
                <c:pt idx="7">
                  <c:v>0.10714285714285714</c:v>
                </c:pt>
              </c:numCache>
            </c:numRef>
          </c:val>
        </c:ser>
        <c:ser>
          <c:idx val="5"/>
          <c:order val="5"/>
          <c:tx>
            <c:strRef>
              <c:f>Gràfics!$R$139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504779301097642E-2"/>
                  <c:y val="2.8308557030374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253982750914703E-2"/>
                  <c:y val="8.4925671091123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Gràfics!$K$140:$L$147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Gràfics!$R$140:$R$147</c:f>
              <c:numCache>
                <c:formatCode>###0.0%</c:formatCode>
                <c:ptCount val="8"/>
                <c:pt idx="0">
                  <c:v>0.125</c:v>
                </c:pt>
                <c:pt idx="1">
                  <c:v>0.29166666666666669</c:v>
                </c:pt>
                <c:pt idx="2">
                  <c:v>4.1666666666666664E-2</c:v>
                </c:pt>
                <c:pt idx="3">
                  <c:v>0.29166666666666669</c:v>
                </c:pt>
                <c:pt idx="4">
                  <c:v>0</c:v>
                </c:pt>
                <c:pt idx="5">
                  <c:v>0.29166666666666669</c:v>
                </c:pt>
                <c:pt idx="6">
                  <c:v>0.25</c:v>
                </c:pt>
                <c:pt idx="7">
                  <c:v>4.1666666666666664E-2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42944"/>
        <c:axId val="135044480"/>
        <c:axId val="0"/>
      </c:bar3DChart>
      <c:catAx>
        <c:axId val="13504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044480"/>
        <c:crosses val="autoZero"/>
        <c:auto val="1"/>
        <c:lblAlgn val="ctr"/>
        <c:lblOffset val="100"/>
        <c:noMultiLvlLbl val="0"/>
      </c:catAx>
      <c:valAx>
        <c:axId val="135044480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3504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930370370370371E-2"/>
          <c:y val="2.8222222222222221E-2"/>
          <c:w val="0.91475037037037032"/>
          <c:h val="0.16052083333333333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Comparativa!$Z$137</c:f>
              <c:strCache>
                <c:ptCount val="1"/>
                <c:pt idx="0">
                  <c:v>Grau en Enginyeria de Recursos Energètics i Miners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Comparativa!$Z$138:$Z$145</c:f>
              <c:numCache>
                <c:formatCode>0.00%</c:formatCode>
                <c:ptCount val="8"/>
                <c:pt idx="0">
                  <c:v>0.66700000000000004</c:v>
                </c:pt>
                <c:pt idx="1">
                  <c:v>8.3000000000000004E-2</c:v>
                </c:pt>
                <c:pt idx="2">
                  <c:v>8.3000000000000004E-2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8.3000000000000004E-2</c:v>
                </c:pt>
                <c:pt idx="7">
                  <c:v>8.3000000000000004E-2</c:v>
                </c:pt>
              </c:numCache>
            </c:numRef>
          </c:val>
        </c:ser>
        <c:ser>
          <c:idx val="1"/>
          <c:order val="1"/>
          <c:tx>
            <c:strRef>
              <c:f>Comparativa!$AA$137</c:f>
              <c:strCache>
                <c:ptCount val="1"/>
                <c:pt idx="0">
                  <c:v>Grau en Enginyeria de Sistemes TIC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4.550625711035267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Comparativa!$AA$138:$AA$145</c:f>
              <c:numCache>
                <c:formatCode>0.00%</c:formatCode>
                <c:ptCount val="8"/>
                <c:pt idx="0">
                  <c:v>0.54200000000000004</c:v>
                </c:pt>
                <c:pt idx="1">
                  <c:v>0.25</c:v>
                </c:pt>
                <c:pt idx="2">
                  <c:v>4.2000000000000003E-2</c:v>
                </c:pt>
                <c:pt idx="3">
                  <c:v>4.2000000000000003E-2</c:v>
                </c:pt>
                <c:pt idx="4">
                  <c:v>4.2000000000000003E-2</c:v>
                </c:pt>
                <c:pt idx="5">
                  <c:v>0.5</c:v>
                </c:pt>
                <c:pt idx="6">
                  <c:v>0.20799999999999999</c:v>
                </c:pt>
                <c:pt idx="7">
                  <c:v>4.2000000000000003E-2</c:v>
                </c:pt>
              </c:numCache>
            </c:numRef>
          </c:val>
        </c:ser>
        <c:ser>
          <c:idx val="2"/>
          <c:order val="2"/>
          <c:tx>
            <c:strRef>
              <c:f>Comparativa!$AB$137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Comparativa!$AB$138:$AB$145</c:f>
              <c:numCache>
                <c:formatCode>0.00%</c:formatCode>
                <c:ptCount val="8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0.5</c:v>
                </c:pt>
                <c:pt idx="6">
                  <c:v>0.375</c:v>
                </c:pt>
                <c:pt idx="7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Comparativa!$AC$137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Comparativa!$AC$138:$AC$145</c:f>
              <c:numCache>
                <c:formatCode>0.00%</c:formatCode>
                <c:ptCount val="8"/>
                <c:pt idx="0">
                  <c:v>0</c:v>
                </c:pt>
                <c:pt idx="1">
                  <c:v>0.21099999999999999</c:v>
                </c:pt>
                <c:pt idx="2">
                  <c:v>0.158</c:v>
                </c:pt>
                <c:pt idx="3">
                  <c:v>0.21099999999999999</c:v>
                </c:pt>
                <c:pt idx="4">
                  <c:v>0.105</c:v>
                </c:pt>
                <c:pt idx="5">
                  <c:v>0.26300000000000001</c:v>
                </c:pt>
                <c:pt idx="6">
                  <c:v>0.26300000000000001</c:v>
                </c:pt>
                <c:pt idx="7">
                  <c:v>0.105</c:v>
                </c:pt>
              </c:numCache>
            </c:numRef>
          </c:val>
        </c:ser>
        <c:ser>
          <c:idx val="4"/>
          <c:order val="4"/>
          <c:tx>
            <c:strRef>
              <c:f>Comparativa!$AD$137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Comparativa!$AD$138:$AD$145</c:f>
              <c:numCache>
                <c:formatCode>0.00%</c:formatCode>
                <c:ptCount val="8"/>
                <c:pt idx="0">
                  <c:v>3.6999999999999998E-2</c:v>
                </c:pt>
                <c:pt idx="1">
                  <c:v>0.185</c:v>
                </c:pt>
                <c:pt idx="2">
                  <c:v>1.9E-2</c:v>
                </c:pt>
                <c:pt idx="3">
                  <c:v>9.2999999999999999E-2</c:v>
                </c:pt>
                <c:pt idx="4">
                  <c:v>7.3999999999999996E-2</c:v>
                </c:pt>
                <c:pt idx="5">
                  <c:v>0.61099999999999999</c:v>
                </c:pt>
                <c:pt idx="6">
                  <c:v>0.222</c:v>
                </c:pt>
                <c:pt idx="7">
                  <c:v>7.3999999999999996E-2</c:v>
                </c:pt>
              </c:numCache>
            </c:numRef>
          </c:val>
        </c:ser>
        <c:ser>
          <c:idx val="5"/>
          <c:order val="5"/>
          <c:tx>
            <c:strRef>
              <c:f>Comparativa!$AE$137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layout>
                <c:manualLayout>
                  <c:x val="2.502844141069397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Comparativa!$X$138:$Y$145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Comparativa!$AE$138:$AE$145</c:f>
              <c:numCache>
                <c:formatCode>0.00%</c:formatCode>
                <c:ptCount val="8"/>
                <c:pt idx="0">
                  <c:v>0</c:v>
                </c:pt>
                <c:pt idx="1">
                  <c:v>0.192</c:v>
                </c:pt>
                <c:pt idx="2">
                  <c:v>7.6999999999999999E-2</c:v>
                </c:pt>
                <c:pt idx="3">
                  <c:v>3.7999999999999999E-2</c:v>
                </c:pt>
                <c:pt idx="4">
                  <c:v>0</c:v>
                </c:pt>
                <c:pt idx="5">
                  <c:v>0.5</c:v>
                </c:pt>
                <c:pt idx="6">
                  <c:v>0.34599999999999997</c:v>
                </c:pt>
                <c:pt idx="7">
                  <c:v>7.6999999999999999E-2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38784"/>
        <c:axId val="137248768"/>
        <c:axId val="0"/>
      </c:bar3DChart>
      <c:catAx>
        <c:axId val="13723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7248768"/>
        <c:crosses val="autoZero"/>
        <c:auto val="1"/>
        <c:lblAlgn val="ctr"/>
        <c:lblOffset val="100"/>
        <c:noMultiLvlLbl val="0"/>
      </c:catAx>
      <c:valAx>
        <c:axId val="137248768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372387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7.png"/><Relationship Id="rId18" Type="http://schemas.openxmlformats.org/officeDocument/2006/relationships/image" Target="../media/image9.png"/><Relationship Id="rId3" Type="http://schemas.openxmlformats.org/officeDocument/2006/relationships/image" Target="../media/image13.png"/><Relationship Id="rId21" Type="http://schemas.openxmlformats.org/officeDocument/2006/relationships/image" Target="../media/image20.png"/><Relationship Id="rId7" Type="http://schemas.openxmlformats.org/officeDocument/2006/relationships/image" Target="../media/image4.png"/><Relationship Id="rId12" Type="http://schemas.openxmlformats.org/officeDocument/2006/relationships/chart" Target="../charts/chart2.xml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20" Type="http://schemas.openxmlformats.org/officeDocument/2006/relationships/image" Target="../media/image19.png"/><Relationship Id="rId1" Type="http://schemas.openxmlformats.org/officeDocument/2006/relationships/image" Target="../media/image12.png"/><Relationship Id="rId6" Type="http://schemas.openxmlformats.org/officeDocument/2006/relationships/image" Target="../media/image3.png"/><Relationship Id="rId11" Type="http://schemas.openxmlformats.org/officeDocument/2006/relationships/image" Target="../media/image16.png"/><Relationship Id="rId5" Type="http://schemas.openxmlformats.org/officeDocument/2006/relationships/image" Target="../media/image14.png"/><Relationship Id="rId15" Type="http://schemas.openxmlformats.org/officeDocument/2006/relationships/image" Target="../media/image18.png"/><Relationship Id="rId10" Type="http://schemas.openxmlformats.org/officeDocument/2006/relationships/image" Target="../media/image15.png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image" Target="../media/image6.png"/><Relationship Id="rId14" Type="http://schemas.openxmlformats.org/officeDocument/2006/relationships/image" Target="../media/image17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161</xdr:row>
      <xdr:rowOff>104775</xdr:rowOff>
    </xdr:from>
    <xdr:to>
      <xdr:col>0</xdr:col>
      <xdr:colOff>485775</xdr:colOff>
      <xdr:row>161</xdr:row>
      <xdr:rowOff>104775</xdr:rowOff>
    </xdr:to>
    <xdr:cxnSp macro="">
      <xdr:nvCxnSpPr>
        <xdr:cNvPr id="3" name="Connector recte 2"/>
        <xdr:cNvCxnSpPr/>
      </xdr:nvCxnSpPr>
      <xdr:spPr>
        <a:xfrm flipH="1">
          <a:off x="209550" y="34004250"/>
          <a:ext cx="276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161</xdr:row>
      <xdr:rowOff>114300</xdr:rowOff>
    </xdr:from>
    <xdr:to>
      <xdr:col>0</xdr:col>
      <xdr:colOff>76200</xdr:colOff>
      <xdr:row>166</xdr:row>
      <xdr:rowOff>114300</xdr:rowOff>
    </xdr:to>
    <xdr:cxnSp macro="">
      <xdr:nvCxnSpPr>
        <xdr:cNvPr id="5" name="Connector recte 4"/>
        <xdr:cNvCxnSpPr/>
      </xdr:nvCxnSpPr>
      <xdr:spPr>
        <a:xfrm>
          <a:off x="76200" y="34185225"/>
          <a:ext cx="0" cy="1228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166</xdr:row>
      <xdr:rowOff>123825</xdr:rowOff>
    </xdr:from>
    <xdr:to>
      <xdr:col>0</xdr:col>
      <xdr:colOff>561975</xdr:colOff>
      <xdr:row>166</xdr:row>
      <xdr:rowOff>123826</xdr:rowOff>
    </xdr:to>
    <xdr:cxnSp macro="">
      <xdr:nvCxnSpPr>
        <xdr:cNvPr id="7" name="Connector de fletxa recta 6"/>
        <xdr:cNvCxnSpPr/>
      </xdr:nvCxnSpPr>
      <xdr:spPr>
        <a:xfrm flipV="1">
          <a:off x="190500" y="35252025"/>
          <a:ext cx="3714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4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7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49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76200</xdr:rowOff>
    </xdr:from>
    <xdr:to>
      <xdr:col>9</xdr:col>
      <xdr:colOff>466725</xdr:colOff>
      <xdr:row>136</xdr:row>
      <xdr:rowOff>76200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503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161925</xdr:rowOff>
    </xdr:from>
    <xdr:to>
      <xdr:col>8</xdr:col>
      <xdr:colOff>295275</xdr:colOff>
      <xdr:row>287</xdr:row>
      <xdr:rowOff>108585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70575"/>
          <a:ext cx="5172075" cy="413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9</xdr:col>
      <xdr:colOff>466725</xdr:colOff>
      <xdr:row>313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37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400050</xdr:colOff>
      <xdr:row>4</xdr:row>
      <xdr:rowOff>180975</xdr:rowOff>
    </xdr:from>
    <xdr:to>
      <xdr:col>6</xdr:col>
      <xdr:colOff>95250</xdr:colOff>
      <xdr:row>7</xdr:row>
      <xdr:rowOff>28575</xdr:rowOff>
    </xdr:to>
    <xdr:sp macro="" textlink="">
      <xdr:nvSpPr>
        <xdr:cNvPr id="9" name="QuadreDeText 8"/>
        <xdr:cNvSpPr txBox="1"/>
      </xdr:nvSpPr>
      <xdr:spPr>
        <a:xfrm>
          <a:off x="1009650" y="1571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342900</xdr:colOff>
      <xdr:row>32</xdr:row>
      <xdr:rowOff>114300</xdr:rowOff>
    </xdr:from>
    <xdr:to>
      <xdr:col>6</xdr:col>
      <xdr:colOff>38100</xdr:colOff>
      <xdr:row>34</xdr:row>
      <xdr:rowOff>152400</xdr:rowOff>
    </xdr:to>
    <xdr:sp macro="" textlink="">
      <xdr:nvSpPr>
        <xdr:cNvPr id="10" name="QuadreDeText 9"/>
        <xdr:cNvSpPr txBox="1"/>
      </xdr:nvSpPr>
      <xdr:spPr>
        <a:xfrm>
          <a:off x="952500" y="68389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238125</xdr:colOff>
      <xdr:row>60</xdr:row>
      <xdr:rowOff>104775</xdr:rowOff>
    </xdr:from>
    <xdr:to>
      <xdr:col>5</xdr:col>
      <xdr:colOff>542925</xdr:colOff>
      <xdr:row>62</xdr:row>
      <xdr:rowOff>142875</xdr:rowOff>
    </xdr:to>
    <xdr:sp macro="" textlink="">
      <xdr:nvSpPr>
        <xdr:cNvPr id="11" name="QuadreDeText 10"/>
        <xdr:cNvSpPr txBox="1"/>
      </xdr:nvSpPr>
      <xdr:spPr>
        <a:xfrm>
          <a:off x="847725" y="12163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104775</xdr:colOff>
      <xdr:row>88</xdr:row>
      <xdr:rowOff>47625</xdr:rowOff>
    </xdr:from>
    <xdr:to>
      <xdr:col>9</xdr:col>
      <xdr:colOff>400050</xdr:colOff>
      <xdr:row>90</xdr:row>
      <xdr:rowOff>85725</xdr:rowOff>
    </xdr:to>
    <xdr:sp macro="" textlink="">
      <xdr:nvSpPr>
        <xdr:cNvPr id="12" name="QuadreDeText 11"/>
        <xdr:cNvSpPr txBox="1"/>
      </xdr:nvSpPr>
      <xdr:spPr>
        <a:xfrm>
          <a:off x="104775" y="174402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266700</xdr:colOff>
      <xdr:row>108</xdr:row>
      <xdr:rowOff>180975</xdr:rowOff>
    </xdr:from>
    <xdr:to>
      <xdr:col>8</xdr:col>
      <xdr:colOff>361950</xdr:colOff>
      <xdr:row>111</xdr:row>
      <xdr:rowOff>28575</xdr:rowOff>
    </xdr:to>
    <xdr:sp macro="" textlink="">
      <xdr:nvSpPr>
        <xdr:cNvPr id="13" name="QuadreDeText 12"/>
        <xdr:cNvSpPr txBox="1"/>
      </xdr:nvSpPr>
      <xdr:spPr>
        <a:xfrm>
          <a:off x="266700" y="213836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133349</xdr:colOff>
      <xdr:row>128</xdr:row>
      <xdr:rowOff>171450</xdr:rowOff>
    </xdr:from>
    <xdr:to>
      <xdr:col>13</xdr:col>
      <xdr:colOff>66674</xdr:colOff>
      <xdr:row>132</xdr:row>
      <xdr:rowOff>180975</xdr:rowOff>
    </xdr:to>
    <xdr:sp macro="" textlink="">
      <xdr:nvSpPr>
        <xdr:cNvPr id="14" name="QuadreDeText 13"/>
        <xdr:cNvSpPr txBox="1"/>
      </xdr:nvSpPr>
      <xdr:spPr>
        <a:xfrm>
          <a:off x="133349" y="25184100"/>
          <a:ext cx="7858125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600" b="1"/>
            <a:t>Perquè</a:t>
          </a:r>
          <a:r>
            <a:rPr lang="ca-ES" sz="1600" b="1" baseline="0"/>
            <a:t> has escollit aquesta escola/facultat per cursar aquests estudis?</a:t>
          </a:r>
          <a:endParaRPr lang="ca-ES" sz="1050" b="1"/>
        </a:p>
      </xdr:txBody>
    </xdr:sp>
    <xdr:clientData/>
  </xdr:twoCellAnchor>
  <xdr:twoCellAnchor>
    <xdr:from>
      <xdr:col>0</xdr:col>
      <xdr:colOff>57149</xdr:colOff>
      <xdr:row>133</xdr:row>
      <xdr:rowOff>38099</xdr:rowOff>
    </xdr:from>
    <xdr:to>
      <xdr:col>14</xdr:col>
      <xdr:colOff>485775</xdr:colOff>
      <xdr:row>156</xdr:row>
      <xdr:rowOff>142875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276225</xdr:colOff>
      <xdr:row>262</xdr:row>
      <xdr:rowOff>104776</xdr:rowOff>
    </xdr:from>
    <xdr:to>
      <xdr:col>8</xdr:col>
      <xdr:colOff>104775</xdr:colOff>
      <xdr:row>265</xdr:row>
      <xdr:rowOff>161926</xdr:rowOff>
    </xdr:to>
    <xdr:sp macro="" textlink="">
      <xdr:nvSpPr>
        <xdr:cNvPr id="17" name="QuadreDeText 16"/>
        <xdr:cNvSpPr txBox="1"/>
      </xdr:nvSpPr>
      <xdr:spPr>
        <a:xfrm>
          <a:off x="276225" y="50644426"/>
          <a:ext cx="4705350" cy="6286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has conegut</a:t>
          </a:r>
          <a:r>
            <a:rPr lang="ca-ES" sz="1800" b="1" baseline="0"/>
            <a:t> l'Escola de Manresa?</a:t>
          </a:r>
          <a:endParaRPr lang="ca-ES" sz="1100" b="1"/>
        </a:p>
      </xdr:txBody>
    </xdr:sp>
    <xdr:clientData/>
  </xdr:twoCellAnchor>
  <xdr:twoCellAnchor>
    <xdr:from>
      <xdr:col>0</xdr:col>
      <xdr:colOff>161925</xdr:colOff>
      <xdr:row>283</xdr:row>
      <xdr:rowOff>104775</xdr:rowOff>
    </xdr:from>
    <xdr:to>
      <xdr:col>7</xdr:col>
      <xdr:colOff>600075</xdr:colOff>
      <xdr:row>287</xdr:row>
      <xdr:rowOff>114300</xdr:rowOff>
    </xdr:to>
    <xdr:sp macro="" textlink="">
      <xdr:nvSpPr>
        <xdr:cNvPr id="19" name="QuadreDeText 18"/>
        <xdr:cNvSpPr txBox="1"/>
      </xdr:nvSpPr>
      <xdr:spPr>
        <a:xfrm>
          <a:off x="161925" y="346424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venir a l'EPSEM</a:t>
          </a:r>
          <a:r>
            <a:rPr lang="ca-ES" sz="1800" b="1" baseline="0"/>
            <a:t> utilitzes...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157</xdr:row>
      <xdr:rowOff>0</xdr:rowOff>
    </xdr:from>
    <xdr:to>
      <xdr:col>7</xdr:col>
      <xdr:colOff>438150</xdr:colOff>
      <xdr:row>161</xdr:row>
      <xdr:rowOff>9525</xdr:rowOff>
    </xdr:to>
    <xdr:sp macro="" textlink="">
      <xdr:nvSpPr>
        <xdr:cNvPr id="18" name="QuadreDeText 17"/>
        <xdr:cNvSpPr txBox="1"/>
      </xdr:nvSpPr>
      <xdr:spPr>
        <a:xfrm>
          <a:off x="0" y="305371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161</xdr:row>
      <xdr:rowOff>9525</xdr:rowOff>
    </xdr:from>
    <xdr:to>
      <xdr:col>9</xdr:col>
      <xdr:colOff>504825</xdr:colOff>
      <xdr:row>186</xdr:row>
      <xdr:rowOff>47625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13086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178</xdr:row>
      <xdr:rowOff>180975</xdr:rowOff>
    </xdr:from>
    <xdr:to>
      <xdr:col>7</xdr:col>
      <xdr:colOff>361950</xdr:colOff>
      <xdr:row>182</xdr:row>
      <xdr:rowOff>76200</xdr:rowOff>
    </xdr:to>
    <xdr:sp macro="" textlink="">
      <xdr:nvSpPr>
        <xdr:cNvPr id="20" name="QuadreDeText 19"/>
        <xdr:cNvSpPr txBox="1"/>
      </xdr:nvSpPr>
      <xdr:spPr>
        <a:xfrm>
          <a:off x="381000" y="3471862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209550</xdr:colOff>
      <xdr:row>182</xdr:row>
      <xdr:rowOff>19050</xdr:rowOff>
    </xdr:from>
    <xdr:to>
      <xdr:col>10</xdr:col>
      <xdr:colOff>104775</xdr:colOff>
      <xdr:row>207</xdr:row>
      <xdr:rowOff>57150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353187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206</xdr:row>
      <xdr:rowOff>180975</xdr:rowOff>
    </xdr:from>
    <xdr:to>
      <xdr:col>8</xdr:col>
      <xdr:colOff>66675</xdr:colOff>
      <xdr:row>210</xdr:row>
      <xdr:rowOff>104775</xdr:rowOff>
    </xdr:to>
    <xdr:sp macro="" textlink="">
      <xdr:nvSpPr>
        <xdr:cNvPr id="22" name="QuadreDeText 21"/>
        <xdr:cNvSpPr txBox="1"/>
      </xdr:nvSpPr>
      <xdr:spPr>
        <a:xfrm>
          <a:off x="238125" y="400526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47625</xdr:colOff>
      <xdr:row>209</xdr:row>
      <xdr:rowOff>142875</xdr:rowOff>
    </xdr:from>
    <xdr:to>
      <xdr:col>9</xdr:col>
      <xdr:colOff>552450</xdr:colOff>
      <xdr:row>234</xdr:row>
      <xdr:rowOff>180975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625" y="405860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235</xdr:row>
      <xdr:rowOff>0</xdr:rowOff>
    </xdr:from>
    <xdr:to>
      <xdr:col>7</xdr:col>
      <xdr:colOff>590550</xdr:colOff>
      <xdr:row>239</xdr:row>
      <xdr:rowOff>9525</xdr:rowOff>
    </xdr:to>
    <xdr:sp macro="" textlink="">
      <xdr:nvSpPr>
        <xdr:cNvPr id="24" name="QuadreDeText 23"/>
        <xdr:cNvSpPr txBox="1"/>
      </xdr:nvSpPr>
      <xdr:spPr>
        <a:xfrm>
          <a:off x="152400" y="453961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238</xdr:row>
      <xdr:rowOff>76200</xdr:rowOff>
    </xdr:from>
    <xdr:to>
      <xdr:col>9</xdr:col>
      <xdr:colOff>504825</xdr:colOff>
      <xdr:row>263</xdr:row>
      <xdr:rowOff>114300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46043850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24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5</xdr:row>
      <xdr:rowOff>0</xdr:rowOff>
    </xdr:from>
    <xdr:to>
      <xdr:col>6</xdr:col>
      <xdr:colOff>9525</xdr:colOff>
      <xdr:row>7</xdr:row>
      <xdr:rowOff>38100</xdr:rowOff>
    </xdr:to>
    <xdr:sp macro="" textlink="">
      <xdr:nvSpPr>
        <xdr:cNvPr id="4" name="QuadreDeText 3"/>
        <xdr:cNvSpPr txBox="1"/>
      </xdr:nvSpPr>
      <xdr:spPr>
        <a:xfrm>
          <a:off x="923925" y="1543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409575</xdr:colOff>
      <xdr:row>4</xdr:row>
      <xdr:rowOff>142875</xdr:rowOff>
    </xdr:from>
    <xdr:to>
      <xdr:col>16</xdr:col>
      <xdr:colOff>104775</xdr:colOff>
      <xdr:row>6</xdr:row>
      <xdr:rowOff>180975</xdr:rowOff>
    </xdr:to>
    <xdr:sp macro="" textlink="">
      <xdr:nvSpPr>
        <xdr:cNvPr id="5" name="QuadreDeText 4"/>
        <xdr:cNvSpPr txBox="1"/>
      </xdr:nvSpPr>
      <xdr:spPr>
        <a:xfrm>
          <a:off x="7115175" y="1495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58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58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32</xdr:row>
      <xdr:rowOff>171450</xdr:rowOff>
    </xdr:from>
    <xdr:to>
      <xdr:col>5</xdr:col>
      <xdr:colOff>571500</xdr:colOff>
      <xdr:row>35</xdr:row>
      <xdr:rowOff>19050</xdr:rowOff>
    </xdr:to>
    <xdr:sp macro="" textlink="">
      <xdr:nvSpPr>
        <xdr:cNvPr id="8" name="QuadreDeText 7"/>
        <xdr:cNvSpPr txBox="1"/>
      </xdr:nvSpPr>
      <xdr:spPr>
        <a:xfrm>
          <a:off x="876300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314325</xdr:colOff>
      <xdr:row>32</xdr:row>
      <xdr:rowOff>123825</xdr:rowOff>
    </xdr:from>
    <xdr:to>
      <xdr:col>16</xdr:col>
      <xdr:colOff>9525</xdr:colOff>
      <xdr:row>34</xdr:row>
      <xdr:rowOff>161925</xdr:rowOff>
    </xdr:to>
    <xdr:sp macro="" textlink="">
      <xdr:nvSpPr>
        <xdr:cNvPr id="9" name="QuadreDeText 8"/>
        <xdr:cNvSpPr txBox="1"/>
      </xdr:nvSpPr>
      <xdr:spPr>
        <a:xfrm>
          <a:off x="7019925" y="6810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592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92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60</xdr:row>
      <xdr:rowOff>171450</xdr:rowOff>
    </xdr:from>
    <xdr:to>
      <xdr:col>5</xdr:col>
      <xdr:colOff>581025</xdr:colOff>
      <xdr:row>63</xdr:row>
      <xdr:rowOff>19050</xdr:rowOff>
    </xdr:to>
    <xdr:sp macro="" textlink="">
      <xdr:nvSpPr>
        <xdr:cNvPr id="12" name="QuadreDeText 11"/>
        <xdr:cNvSpPr txBox="1"/>
      </xdr:nvSpPr>
      <xdr:spPr>
        <a:xfrm>
          <a:off x="885825" y="12192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323850</xdr:colOff>
      <xdr:row>60</xdr:row>
      <xdr:rowOff>76200</xdr:rowOff>
    </xdr:from>
    <xdr:to>
      <xdr:col>16</xdr:col>
      <xdr:colOff>19050</xdr:colOff>
      <xdr:row>62</xdr:row>
      <xdr:rowOff>114300</xdr:rowOff>
    </xdr:to>
    <xdr:sp macro="" textlink="">
      <xdr:nvSpPr>
        <xdr:cNvPr id="13" name="QuadreDeText 12"/>
        <xdr:cNvSpPr txBox="1"/>
      </xdr:nvSpPr>
      <xdr:spPr>
        <a:xfrm>
          <a:off x="7029450" y="120967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88</xdr:row>
      <xdr:rowOff>47625</xdr:rowOff>
    </xdr:from>
    <xdr:to>
      <xdr:col>9</xdr:col>
      <xdr:colOff>295275</xdr:colOff>
      <xdr:row>90</xdr:row>
      <xdr:rowOff>85725</xdr:rowOff>
    </xdr:to>
    <xdr:sp macro="" textlink="">
      <xdr:nvSpPr>
        <xdr:cNvPr id="16" name="QuadreDeText 15"/>
        <xdr:cNvSpPr txBox="1"/>
      </xdr:nvSpPr>
      <xdr:spPr>
        <a:xfrm>
          <a:off x="0" y="174021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571500</xdr:colOff>
      <xdr:row>88</xdr:row>
      <xdr:rowOff>19050</xdr:rowOff>
    </xdr:from>
    <xdr:to>
      <xdr:col>19</xdr:col>
      <xdr:colOff>257175</xdr:colOff>
      <xdr:row>90</xdr:row>
      <xdr:rowOff>57150</xdr:rowOff>
    </xdr:to>
    <xdr:sp macro="" textlink="">
      <xdr:nvSpPr>
        <xdr:cNvPr id="17" name="QuadreDeText 16"/>
        <xdr:cNvSpPr txBox="1"/>
      </xdr:nvSpPr>
      <xdr:spPr>
        <a:xfrm>
          <a:off x="6057900" y="173736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26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447675</xdr:colOff>
      <xdr:row>111</xdr:row>
      <xdr:rowOff>152400</xdr:rowOff>
    </xdr:from>
    <xdr:to>
      <xdr:col>19</xdr:col>
      <xdr:colOff>304800</xdr:colOff>
      <xdr:row>136</xdr:row>
      <xdr:rowOff>152400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1888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406400</xdr:colOff>
      <xdr:row>244</xdr:row>
      <xdr:rowOff>60325</xdr:rowOff>
    </xdr:from>
    <xdr:to>
      <xdr:col>19</xdr:col>
      <xdr:colOff>263525</xdr:colOff>
      <xdr:row>269</xdr:row>
      <xdr:rowOff>60325</xdr:rowOff>
    </xdr:to>
    <xdr:pic>
      <xdr:nvPicPr>
        <xdr:cNvPr id="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34371492"/>
          <a:ext cx="5995458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79260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108</xdr:row>
      <xdr:rowOff>152400</xdr:rowOff>
    </xdr:from>
    <xdr:to>
      <xdr:col>8</xdr:col>
      <xdr:colOff>171450</xdr:colOff>
      <xdr:row>111</xdr:row>
      <xdr:rowOff>0</xdr:rowOff>
    </xdr:to>
    <xdr:sp macro="" textlink="">
      <xdr:nvSpPr>
        <xdr:cNvPr id="21" name="QuadreDeText 20"/>
        <xdr:cNvSpPr txBox="1"/>
      </xdr:nvSpPr>
      <xdr:spPr>
        <a:xfrm>
          <a:off x="76200" y="213169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257175</xdr:colOff>
      <xdr:row>108</xdr:row>
      <xdr:rowOff>142875</xdr:rowOff>
    </xdr:from>
    <xdr:to>
      <xdr:col>18</xdr:col>
      <xdr:colOff>352425</xdr:colOff>
      <xdr:row>110</xdr:row>
      <xdr:rowOff>180975</xdr:rowOff>
    </xdr:to>
    <xdr:sp macro="" textlink="">
      <xdr:nvSpPr>
        <xdr:cNvPr id="22" name="QuadreDeText 21"/>
        <xdr:cNvSpPr txBox="1"/>
      </xdr:nvSpPr>
      <xdr:spPr>
        <a:xfrm>
          <a:off x="6353175" y="213074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111</xdr:row>
      <xdr:rowOff>114300</xdr:rowOff>
    </xdr:from>
    <xdr:to>
      <xdr:col>9</xdr:col>
      <xdr:colOff>504825</xdr:colOff>
      <xdr:row>136</xdr:row>
      <xdr:rowOff>152400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18503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129</xdr:row>
      <xdr:rowOff>66675</xdr:rowOff>
    </xdr:from>
    <xdr:to>
      <xdr:col>8</xdr:col>
      <xdr:colOff>19050</xdr:colOff>
      <xdr:row>133</xdr:row>
      <xdr:rowOff>76200</xdr:rowOff>
    </xdr:to>
    <xdr:sp macro="" textlink="">
      <xdr:nvSpPr>
        <xdr:cNvPr id="25" name="QuadreDeText 24"/>
        <xdr:cNvSpPr txBox="1"/>
      </xdr:nvSpPr>
      <xdr:spPr>
        <a:xfrm>
          <a:off x="190500" y="252317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114300</xdr:colOff>
      <xdr:row>129</xdr:row>
      <xdr:rowOff>47625</xdr:rowOff>
    </xdr:from>
    <xdr:to>
      <xdr:col>17</xdr:col>
      <xdr:colOff>552450</xdr:colOff>
      <xdr:row>133</xdr:row>
      <xdr:rowOff>57150</xdr:rowOff>
    </xdr:to>
    <xdr:sp macro="" textlink="">
      <xdr:nvSpPr>
        <xdr:cNvPr id="26" name="QuadreDeText 25"/>
        <xdr:cNvSpPr txBox="1"/>
      </xdr:nvSpPr>
      <xdr:spPr>
        <a:xfrm>
          <a:off x="6210300" y="252126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592667</xdr:colOff>
      <xdr:row>133</xdr:row>
      <xdr:rowOff>28574</xdr:rowOff>
    </xdr:from>
    <xdr:to>
      <xdr:col>19</xdr:col>
      <xdr:colOff>338667</xdr:colOff>
      <xdr:row>159</xdr:row>
      <xdr:rowOff>158749</xdr:rowOff>
    </xdr:to>
    <xdr:graphicFrame macro="">
      <xdr:nvGraphicFramePr>
        <xdr:cNvPr id="37" name="Gràfic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282575</xdr:colOff>
      <xdr:row>241</xdr:row>
      <xdr:rowOff>0</xdr:rowOff>
    </xdr:from>
    <xdr:to>
      <xdr:col>18</xdr:col>
      <xdr:colOff>111125</xdr:colOff>
      <xdr:row>244</xdr:row>
      <xdr:rowOff>60325</xdr:rowOff>
    </xdr:to>
    <xdr:sp macro="" textlink="">
      <xdr:nvSpPr>
        <xdr:cNvPr id="38" name="QuadreDeText 37"/>
        <xdr:cNvSpPr txBox="1"/>
      </xdr:nvSpPr>
      <xdr:spPr>
        <a:xfrm>
          <a:off x="6420908" y="33599967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has conegut</a:t>
          </a:r>
          <a:r>
            <a:rPr lang="ca-ES" sz="1800" b="1" baseline="0"/>
            <a:t> l'Escola de Manresa?</a:t>
          </a:r>
          <a:endParaRPr lang="ca-ES" sz="1100" b="1"/>
        </a:p>
      </xdr:txBody>
    </xdr:sp>
    <xdr:clientData/>
  </xdr:twoCellAnchor>
  <xdr:twoCellAnchor>
    <xdr:from>
      <xdr:col>10</xdr:col>
      <xdr:colOff>482600</xdr:colOff>
      <xdr:row>261</xdr:row>
      <xdr:rowOff>146050</xdr:rowOff>
    </xdr:from>
    <xdr:to>
      <xdr:col>18</xdr:col>
      <xdr:colOff>311150</xdr:colOff>
      <xdr:row>265</xdr:row>
      <xdr:rowOff>155575</xdr:rowOff>
    </xdr:to>
    <xdr:sp macro="" textlink="">
      <xdr:nvSpPr>
        <xdr:cNvPr id="39" name="QuadreDeText 38"/>
        <xdr:cNvSpPr txBox="1"/>
      </xdr:nvSpPr>
      <xdr:spPr>
        <a:xfrm>
          <a:off x="6620933" y="37695717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venir a l'EPSEM</a:t>
          </a:r>
          <a:r>
            <a:rPr lang="ca-ES" sz="1800" b="1" baseline="0"/>
            <a:t> utilitzes...</a:t>
          </a:r>
          <a:endParaRPr lang="ca-ES" sz="1100" b="1"/>
        </a:p>
      </xdr:txBody>
    </xdr:sp>
    <xdr:clientData/>
  </xdr:twoCellAnchor>
  <xdr:twoCellAnchor editAs="oneCell">
    <xdr:from>
      <xdr:col>10</xdr:col>
      <xdr:colOff>358775</xdr:colOff>
      <xdr:row>265</xdr:row>
      <xdr:rowOff>98425</xdr:rowOff>
    </xdr:from>
    <xdr:to>
      <xdr:col>20</xdr:col>
      <xdr:colOff>215900</xdr:colOff>
      <xdr:row>290</xdr:row>
      <xdr:rowOff>98425</xdr:rowOff>
    </xdr:to>
    <xdr:pic>
      <xdr:nvPicPr>
        <xdr:cNvPr id="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108" y="38410092"/>
          <a:ext cx="5995459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473075</xdr:colOff>
      <xdr:row>241</xdr:row>
      <xdr:rowOff>0</xdr:rowOff>
    </xdr:from>
    <xdr:to>
      <xdr:col>8</xdr:col>
      <xdr:colOff>301625</xdr:colOff>
      <xdr:row>244</xdr:row>
      <xdr:rowOff>107950</xdr:rowOff>
    </xdr:to>
    <xdr:sp macro="" textlink="">
      <xdr:nvSpPr>
        <xdr:cNvPr id="41" name="QuadreDeText 40"/>
        <xdr:cNvSpPr txBox="1"/>
      </xdr:nvSpPr>
      <xdr:spPr>
        <a:xfrm>
          <a:off x="473075" y="33647592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has conegut</a:t>
          </a:r>
          <a:r>
            <a:rPr lang="ca-ES" sz="1800" b="1" baseline="0"/>
            <a:t> l'Escola de Manresa?</a:t>
          </a:r>
          <a:endParaRPr lang="ca-ES" sz="1100" b="1"/>
        </a:p>
      </xdr:txBody>
    </xdr:sp>
    <xdr:clientData/>
  </xdr:twoCellAnchor>
  <xdr:twoCellAnchor editAs="oneCell">
    <xdr:from>
      <xdr:col>0</xdr:col>
      <xdr:colOff>282575</xdr:colOff>
      <xdr:row>244</xdr:row>
      <xdr:rowOff>79375</xdr:rowOff>
    </xdr:from>
    <xdr:to>
      <xdr:col>10</xdr:col>
      <xdr:colOff>177800</xdr:colOff>
      <xdr:row>269</xdr:row>
      <xdr:rowOff>117475</xdr:rowOff>
    </xdr:to>
    <xdr:pic>
      <xdr:nvPicPr>
        <xdr:cNvPr id="44" name="Imatge 4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2575" y="34390542"/>
          <a:ext cx="6033558" cy="4800600"/>
        </a:xfrm>
        <a:prstGeom prst="rect">
          <a:avLst/>
        </a:prstGeom>
      </xdr:spPr>
    </xdr:pic>
    <xdr:clientData/>
  </xdr:twoCellAnchor>
  <xdr:twoCellAnchor>
    <xdr:from>
      <xdr:col>0</xdr:col>
      <xdr:colOff>415925</xdr:colOff>
      <xdr:row>262</xdr:row>
      <xdr:rowOff>22225</xdr:rowOff>
    </xdr:from>
    <xdr:to>
      <xdr:col>8</xdr:col>
      <xdr:colOff>244475</xdr:colOff>
      <xdr:row>266</xdr:row>
      <xdr:rowOff>31750</xdr:rowOff>
    </xdr:to>
    <xdr:sp macro="" textlink="">
      <xdr:nvSpPr>
        <xdr:cNvPr id="43" name="QuadreDeText 42"/>
        <xdr:cNvSpPr txBox="1"/>
      </xdr:nvSpPr>
      <xdr:spPr>
        <a:xfrm>
          <a:off x="415925" y="37762392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venir a l'EPSEM</a:t>
          </a:r>
          <a:r>
            <a:rPr lang="ca-ES" sz="1800" b="1" baseline="0"/>
            <a:t> utilitzes...</a:t>
          </a:r>
          <a:endParaRPr lang="ca-ES" sz="1100" b="1"/>
        </a:p>
      </xdr:txBody>
    </xdr:sp>
    <xdr:clientData/>
  </xdr:twoCellAnchor>
  <xdr:twoCellAnchor editAs="oneCell">
    <xdr:from>
      <xdr:col>0</xdr:col>
      <xdr:colOff>301625</xdr:colOff>
      <xdr:row>265</xdr:row>
      <xdr:rowOff>88900</xdr:rowOff>
    </xdr:from>
    <xdr:to>
      <xdr:col>10</xdr:col>
      <xdr:colOff>196850</xdr:colOff>
      <xdr:row>290</xdr:row>
      <xdr:rowOff>127000</xdr:rowOff>
    </xdr:to>
    <xdr:pic>
      <xdr:nvPicPr>
        <xdr:cNvPr id="45" name="Imatge 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1625" y="38400567"/>
          <a:ext cx="6033558" cy="48006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133</xdr:row>
      <xdr:rowOff>66675</xdr:rowOff>
    </xdr:from>
    <xdr:to>
      <xdr:col>9</xdr:col>
      <xdr:colOff>402167</xdr:colOff>
      <xdr:row>159</xdr:row>
      <xdr:rowOff>137583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161</xdr:row>
      <xdr:rowOff>0</xdr:rowOff>
    </xdr:from>
    <xdr:to>
      <xdr:col>17</xdr:col>
      <xdr:colOff>438150</xdr:colOff>
      <xdr:row>165</xdr:row>
      <xdr:rowOff>9525</xdr:rowOff>
    </xdr:to>
    <xdr:sp macro="" textlink="">
      <xdr:nvSpPr>
        <xdr:cNvPr id="42" name="QuadreDeText 41"/>
        <xdr:cNvSpPr txBox="1"/>
      </xdr:nvSpPr>
      <xdr:spPr>
        <a:xfrm>
          <a:off x="6096000" y="31261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165</xdr:row>
      <xdr:rowOff>0</xdr:rowOff>
    </xdr:from>
    <xdr:to>
      <xdr:col>19</xdr:col>
      <xdr:colOff>504825</xdr:colOff>
      <xdr:row>190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320230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285750</xdr:colOff>
      <xdr:row>182</xdr:row>
      <xdr:rowOff>133350</xdr:rowOff>
    </xdr:from>
    <xdr:to>
      <xdr:col>17</xdr:col>
      <xdr:colOff>266700</xdr:colOff>
      <xdr:row>186</xdr:row>
      <xdr:rowOff>28575</xdr:rowOff>
    </xdr:to>
    <xdr:sp macro="" textlink="">
      <xdr:nvSpPr>
        <xdr:cNvPr id="47" name="QuadreDeText 46"/>
        <xdr:cNvSpPr txBox="1"/>
      </xdr:nvSpPr>
      <xdr:spPr>
        <a:xfrm>
          <a:off x="6381750" y="3539490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200025</xdr:colOff>
      <xdr:row>186</xdr:row>
      <xdr:rowOff>19050</xdr:rowOff>
    </xdr:from>
    <xdr:to>
      <xdr:col>20</xdr:col>
      <xdr:colOff>95250</xdr:colOff>
      <xdr:row>211</xdr:row>
      <xdr:rowOff>57150</xdr:rowOff>
    </xdr:to>
    <xdr:pic>
      <xdr:nvPicPr>
        <xdr:cNvPr id="48" name="Imatge 4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96025" y="360426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161925</xdr:colOff>
      <xdr:row>211</xdr:row>
      <xdr:rowOff>66675</xdr:rowOff>
    </xdr:from>
    <xdr:to>
      <xdr:col>17</xdr:col>
      <xdr:colOff>600075</xdr:colOff>
      <xdr:row>214</xdr:row>
      <xdr:rowOff>180975</xdr:rowOff>
    </xdr:to>
    <xdr:sp macro="" textlink="">
      <xdr:nvSpPr>
        <xdr:cNvPr id="49" name="QuadreDeText 48"/>
        <xdr:cNvSpPr txBox="1"/>
      </xdr:nvSpPr>
      <xdr:spPr>
        <a:xfrm>
          <a:off x="6257925" y="408527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215</xdr:row>
      <xdr:rowOff>0</xdr:rowOff>
    </xdr:from>
    <xdr:to>
      <xdr:col>19</xdr:col>
      <xdr:colOff>504825</xdr:colOff>
      <xdr:row>240</xdr:row>
      <xdr:rowOff>38100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0" y="415480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7</xdr:col>
      <xdr:colOff>438150</xdr:colOff>
      <xdr:row>165</xdr:row>
      <xdr:rowOff>9525</xdr:rowOff>
    </xdr:to>
    <xdr:sp macro="" textlink="">
      <xdr:nvSpPr>
        <xdr:cNvPr id="52" name="QuadreDeText 51"/>
        <xdr:cNvSpPr txBox="1"/>
      </xdr:nvSpPr>
      <xdr:spPr>
        <a:xfrm>
          <a:off x="0" y="31261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165</xdr:row>
      <xdr:rowOff>0</xdr:rowOff>
    </xdr:from>
    <xdr:to>
      <xdr:col>9</xdr:col>
      <xdr:colOff>504825</xdr:colOff>
      <xdr:row>190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2023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186</xdr:row>
      <xdr:rowOff>142875</xdr:rowOff>
    </xdr:from>
    <xdr:to>
      <xdr:col>9</xdr:col>
      <xdr:colOff>571500</xdr:colOff>
      <xdr:row>211</xdr:row>
      <xdr:rowOff>180975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6675" y="361664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183</xdr:row>
      <xdr:rowOff>28575</xdr:rowOff>
    </xdr:from>
    <xdr:to>
      <xdr:col>7</xdr:col>
      <xdr:colOff>304800</xdr:colOff>
      <xdr:row>186</xdr:row>
      <xdr:rowOff>114300</xdr:rowOff>
    </xdr:to>
    <xdr:sp macro="" textlink="">
      <xdr:nvSpPr>
        <xdr:cNvPr id="53" name="QuadreDeText 52"/>
        <xdr:cNvSpPr txBox="1"/>
      </xdr:nvSpPr>
      <xdr:spPr>
        <a:xfrm>
          <a:off x="323850" y="3548062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9</xdr:col>
      <xdr:colOff>504825</xdr:colOff>
      <xdr:row>240</xdr:row>
      <xdr:rowOff>38100</xdr:rowOff>
    </xdr:to>
    <xdr:pic>
      <xdr:nvPicPr>
        <xdr:cNvPr id="54" name="Imatge 5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415480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211</xdr:row>
      <xdr:rowOff>57150</xdr:rowOff>
    </xdr:from>
    <xdr:to>
      <xdr:col>8</xdr:col>
      <xdr:colOff>209550</xdr:colOff>
      <xdr:row>214</xdr:row>
      <xdr:rowOff>171450</xdr:rowOff>
    </xdr:to>
    <xdr:sp macro="" textlink="">
      <xdr:nvSpPr>
        <xdr:cNvPr id="55" name="QuadreDeText 54"/>
        <xdr:cNvSpPr txBox="1"/>
      </xdr:nvSpPr>
      <xdr:spPr>
        <a:xfrm>
          <a:off x="381000" y="4084320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4"/>
  <sheetViews>
    <sheetView showGridLines="0" topLeftCell="A13" zoomScaleNormal="100" workbookViewId="0"/>
  </sheetViews>
  <sheetFormatPr defaultRowHeight="15"/>
  <cols>
    <col min="1" max="1" width="3.140625" customWidth="1"/>
    <col min="2" max="2" width="45.85546875" customWidth="1"/>
    <col min="3" max="16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8.75" customHeight="1">
      <c r="A2" s="1"/>
      <c r="B2" s="96" t="s">
        <v>70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2.25" customHeight="1">
      <c r="A4" s="1"/>
      <c r="B4" s="1"/>
      <c r="C4" s="1"/>
      <c r="D4" s="97" t="s">
        <v>47</v>
      </c>
      <c r="E4" s="97"/>
      <c r="F4" s="97"/>
      <c r="G4" s="97"/>
      <c r="H4" s="97"/>
      <c r="I4" s="97"/>
      <c r="J4" s="97"/>
      <c r="K4" s="97"/>
      <c r="L4" s="97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92" t="s">
        <v>1</v>
      </c>
      <c r="C8" s="92"/>
      <c r="D8" s="92"/>
      <c r="E8" s="92"/>
      <c r="F8" s="92"/>
      <c r="G8" s="92"/>
      <c r="H8" s="92"/>
    </row>
    <row r="9" spans="1:15" ht="15" customHeight="1" thickTop="1">
      <c r="B9" s="93"/>
      <c r="C9" s="83" t="s">
        <v>1</v>
      </c>
      <c r="D9" s="84"/>
      <c r="E9" s="84"/>
      <c r="F9" s="84"/>
      <c r="G9" s="84"/>
      <c r="H9" s="85"/>
    </row>
    <row r="10" spans="1:15" ht="15" customHeight="1">
      <c r="B10" s="95"/>
      <c r="C10" s="86" t="s">
        <v>71</v>
      </c>
      <c r="D10" s="87"/>
      <c r="E10" s="87" t="s">
        <v>72</v>
      </c>
      <c r="F10" s="87"/>
      <c r="G10" s="87" t="s">
        <v>73</v>
      </c>
      <c r="H10" s="88"/>
    </row>
    <row r="11" spans="1:15" ht="15" customHeight="1" thickBot="1">
      <c r="B11" s="94"/>
      <c r="C11" s="29" t="s">
        <v>6</v>
      </c>
      <c r="D11" s="30" t="s">
        <v>3</v>
      </c>
      <c r="E11" s="30" t="s">
        <v>6</v>
      </c>
      <c r="F11" s="30" t="s">
        <v>3</v>
      </c>
      <c r="G11" s="30" t="s">
        <v>6</v>
      </c>
      <c r="H11" s="31" t="s">
        <v>3</v>
      </c>
    </row>
    <row r="12" spans="1:15" ht="15" customHeight="1" thickTop="1">
      <c r="B12" s="11" t="s">
        <v>48</v>
      </c>
      <c r="C12" s="12">
        <v>5</v>
      </c>
      <c r="D12" s="13">
        <v>0.41666666666666663</v>
      </c>
      <c r="E12" s="14">
        <v>7</v>
      </c>
      <c r="F12" s="13">
        <v>0.58333333333333337</v>
      </c>
      <c r="G12" s="36">
        <v>12</v>
      </c>
      <c r="H12" s="37">
        <f>G12/126</f>
        <v>9.5238095238095233E-2</v>
      </c>
    </row>
    <row r="13" spans="1:15" ht="15" customHeight="1">
      <c r="B13" s="15" t="s">
        <v>49</v>
      </c>
      <c r="C13" s="16">
        <v>0</v>
      </c>
      <c r="D13" s="17">
        <v>0</v>
      </c>
      <c r="E13" s="18">
        <v>35</v>
      </c>
      <c r="F13" s="17">
        <v>1</v>
      </c>
      <c r="G13" s="38">
        <v>35</v>
      </c>
      <c r="H13" s="39">
        <f t="shared" ref="H13:H18" si="0">G13/126</f>
        <v>0.27777777777777779</v>
      </c>
    </row>
    <row r="14" spans="1:15" ht="15" customHeight="1">
      <c r="B14" s="15" t="s">
        <v>43</v>
      </c>
      <c r="C14" s="16">
        <v>0</v>
      </c>
      <c r="D14" s="17">
        <v>0</v>
      </c>
      <c r="E14" s="18">
        <v>4</v>
      </c>
      <c r="F14" s="17">
        <v>1</v>
      </c>
      <c r="G14" s="38">
        <v>4</v>
      </c>
      <c r="H14" s="39">
        <f t="shared" si="0"/>
        <v>3.1746031746031744E-2</v>
      </c>
    </row>
    <row r="15" spans="1:15" ht="15" customHeight="1">
      <c r="B15" s="15" t="s">
        <v>44</v>
      </c>
      <c r="C15" s="16">
        <v>1</v>
      </c>
      <c r="D15" s="17">
        <v>4.3478260869565216E-2</v>
      </c>
      <c r="E15" s="18">
        <v>22</v>
      </c>
      <c r="F15" s="17">
        <v>0.95652173913043481</v>
      </c>
      <c r="G15" s="38">
        <v>23</v>
      </c>
      <c r="H15" s="39">
        <f t="shared" si="0"/>
        <v>0.18253968253968253</v>
      </c>
    </row>
    <row r="16" spans="1:15" ht="15" customHeight="1">
      <c r="B16" s="15" t="s">
        <v>45</v>
      </c>
      <c r="C16" s="16">
        <v>2</v>
      </c>
      <c r="D16" s="17">
        <v>7.1428571428571438E-2</v>
      </c>
      <c r="E16" s="18">
        <v>26</v>
      </c>
      <c r="F16" s="17">
        <v>0.9285714285714286</v>
      </c>
      <c r="G16" s="38">
        <v>28</v>
      </c>
      <c r="H16" s="39">
        <f t="shared" si="0"/>
        <v>0.22222222222222221</v>
      </c>
    </row>
    <row r="17" spans="2:16" ht="15" customHeight="1">
      <c r="B17" s="15" t="s">
        <v>46</v>
      </c>
      <c r="C17" s="16">
        <v>12</v>
      </c>
      <c r="D17" s="17">
        <v>0.5</v>
      </c>
      <c r="E17" s="18">
        <v>12</v>
      </c>
      <c r="F17" s="17">
        <v>0.5</v>
      </c>
      <c r="G17" s="38">
        <v>24</v>
      </c>
      <c r="H17" s="39">
        <f t="shared" si="0"/>
        <v>0.19047619047619047</v>
      </c>
    </row>
    <row r="18" spans="2:16" ht="15" customHeight="1" thickBot="1">
      <c r="B18" s="19" t="s">
        <v>73</v>
      </c>
      <c r="C18" s="32">
        <v>20</v>
      </c>
      <c r="D18" s="33">
        <v>0.15873015873015872</v>
      </c>
      <c r="E18" s="34">
        <v>106</v>
      </c>
      <c r="F18" s="33">
        <v>0.84126984126984128</v>
      </c>
      <c r="G18" s="34">
        <v>126</v>
      </c>
      <c r="H18" s="35">
        <f t="shared" si="0"/>
        <v>1</v>
      </c>
    </row>
    <row r="19" spans="2:16" ht="15" customHeight="1" thickTop="1"/>
    <row r="20" spans="2:16" ht="15" customHeight="1" thickBot="1">
      <c r="B20" s="92" t="s">
        <v>4</v>
      </c>
      <c r="C20" s="92"/>
      <c r="D20" s="92"/>
      <c r="E20" s="92"/>
      <c r="F20" s="92"/>
      <c r="G20" s="92"/>
      <c r="H20" s="92"/>
      <c r="I20" s="92"/>
      <c r="J20" s="92"/>
    </row>
    <row r="21" spans="2:16" ht="15" customHeight="1" thickTop="1">
      <c r="B21" s="93"/>
      <c r="C21" s="83" t="s">
        <v>4</v>
      </c>
      <c r="D21" s="84"/>
      <c r="E21" s="84"/>
      <c r="F21" s="84"/>
      <c r="G21" s="84"/>
      <c r="H21" s="84"/>
      <c r="I21" s="84"/>
      <c r="J21" s="85"/>
    </row>
    <row r="22" spans="2:16" ht="27" customHeight="1">
      <c r="B22" s="95"/>
      <c r="C22" s="86" t="s">
        <v>39</v>
      </c>
      <c r="D22" s="87"/>
      <c r="E22" s="87" t="s">
        <v>74</v>
      </c>
      <c r="F22" s="87"/>
      <c r="G22" s="87" t="s">
        <v>5</v>
      </c>
      <c r="H22" s="87"/>
      <c r="I22" s="87" t="s">
        <v>73</v>
      </c>
      <c r="J22" s="88"/>
    </row>
    <row r="23" spans="2:16" ht="15" customHeight="1" thickBot="1">
      <c r="B23" s="94"/>
      <c r="C23" s="29" t="s">
        <v>6</v>
      </c>
      <c r="D23" s="30" t="s">
        <v>3</v>
      </c>
      <c r="E23" s="30" t="s">
        <v>6</v>
      </c>
      <c r="F23" s="30" t="s">
        <v>3</v>
      </c>
      <c r="G23" s="30" t="s">
        <v>6</v>
      </c>
      <c r="H23" s="30" t="s">
        <v>3</v>
      </c>
      <c r="I23" s="30" t="s">
        <v>6</v>
      </c>
      <c r="J23" s="31" t="s">
        <v>3</v>
      </c>
    </row>
    <row r="24" spans="2:16" ht="15" customHeight="1" thickTop="1">
      <c r="B24" s="11" t="s">
        <v>48</v>
      </c>
      <c r="C24" s="12">
        <v>10</v>
      </c>
      <c r="D24" s="13">
        <v>0.83333333333333326</v>
      </c>
      <c r="E24" s="14">
        <v>1</v>
      </c>
      <c r="F24" s="13">
        <v>8.3333333333333343E-2</v>
      </c>
      <c r="G24" s="14">
        <v>1</v>
      </c>
      <c r="H24" s="13">
        <v>8.3333333333333343E-2</v>
      </c>
      <c r="I24" s="36">
        <v>12</v>
      </c>
      <c r="J24" s="37">
        <f>I24/126</f>
        <v>9.5238095238095233E-2</v>
      </c>
    </row>
    <row r="25" spans="2:16" ht="15" customHeight="1">
      <c r="B25" s="15" t="s">
        <v>49</v>
      </c>
      <c r="C25" s="16">
        <v>26</v>
      </c>
      <c r="D25" s="17">
        <v>0.74285714285714288</v>
      </c>
      <c r="E25" s="18">
        <v>7</v>
      </c>
      <c r="F25" s="17">
        <v>0.2</v>
      </c>
      <c r="G25" s="18">
        <v>2</v>
      </c>
      <c r="H25" s="17">
        <v>5.7142857142857141E-2</v>
      </c>
      <c r="I25" s="38">
        <v>35</v>
      </c>
      <c r="J25" s="39">
        <f t="shared" ref="J25:J30" si="1">I25/126</f>
        <v>0.27777777777777779</v>
      </c>
    </row>
    <row r="26" spans="2:16" ht="15" customHeight="1">
      <c r="B26" s="15" t="s">
        <v>43</v>
      </c>
      <c r="C26" s="16">
        <v>4</v>
      </c>
      <c r="D26" s="17">
        <v>1</v>
      </c>
      <c r="E26" s="18">
        <v>0</v>
      </c>
      <c r="F26" s="17">
        <v>0</v>
      </c>
      <c r="G26" s="18">
        <v>0</v>
      </c>
      <c r="H26" s="17">
        <v>0</v>
      </c>
      <c r="I26" s="38">
        <v>4</v>
      </c>
      <c r="J26" s="39">
        <f t="shared" si="1"/>
        <v>3.1746031746031744E-2</v>
      </c>
    </row>
    <row r="27" spans="2:16" ht="15" customHeight="1">
      <c r="B27" s="15" t="s">
        <v>44</v>
      </c>
      <c r="C27" s="16">
        <v>13</v>
      </c>
      <c r="D27" s="17">
        <v>0.56521739130434778</v>
      </c>
      <c r="E27" s="18">
        <v>9</v>
      </c>
      <c r="F27" s="17">
        <v>0.39130434782608697</v>
      </c>
      <c r="G27" s="18">
        <v>1</v>
      </c>
      <c r="H27" s="17">
        <v>4.3478260869565216E-2</v>
      </c>
      <c r="I27" s="38">
        <v>23</v>
      </c>
      <c r="J27" s="39">
        <f t="shared" si="1"/>
        <v>0.18253968253968253</v>
      </c>
    </row>
    <row r="28" spans="2:16" ht="15" customHeight="1">
      <c r="B28" s="15" t="s">
        <v>45</v>
      </c>
      <c r="C28" s="16">
        <v>21</v>
      </c>
      <c r="D28" s="17">
        <v>0.75</v>
      </c>
      <c r="E28" s="18">
        <v>6</v>
      </c>
      <c r="F28" s="17">
        <v>0.21428571428571427</v>
      </c>
      <c r="G28" s="18">
        <v>1</v>
      </c>
      <c r="H28" s="17">
        <v>3.5714285714285719E-2</v>
      </c>
      <c r="I28" s="38">
        <v>28</v>
      </c>
      <c r="J28" s="39">
        <f t="shared" si="1"/>
        <v>0.22222222222222221</v>
      </c>
    </row>
    <row r="29" spans="2:16" ht="15" customHeight="1">
      <c r="B29" s="15" t="s">
        <v>46</v>
      </c>
      <c r="C29" s="16">
        <v>20</v>
      </c>
      <c r="D29" s="17">
        <v>0.83333333333333326</v>
      </c>
      <c r="E29" s="18">
        <v>4</v>
      </c>
      <c r="F29" s="17">
        <v>0.16666666666666669</v>
      </c>
      <c r="G29" s="18">
        <v>0</v>
      </c>
      <c r="H29" s="17">
        <v>0</v>
      </c>
      <c r="I29" s="38">
        <v>24</v>
      </c>
      <c r="J29" s="39">
        <f t="shared" si="1"/>
        <v>0.19047619047619047</v>
      </c>
    </row>
    <row r="30" spans="2:16" ht="15" customHeight="1" thickBot="1">
      <c r="B30" s="19" t="s">
        <v>73</v>
      </c>
      <c r="C30" s="32">
        <v>94</v>
      </c>
      <c r="D30" s="33">
        <v>0.74603174603174605</v>
      </c>
      <c r="E30" s="34">
        <v>27</v>
      </c>
      <c r="F30" s="33">
        <v>0.21428571428571427</v>
      </c>
      <c r="G30" s="34">
        <v>5</v>
      </c>
      <c r="H30" s="33">
        <v>3.968253968253968E-2</v>
      </c>
      <c r="I30" s="34">
        <v>126</v>
      </c>
      <c r="J30" s="35">
        <f t="shared" si="1"/>
        <v>1</v>
      </c>
    </row>
    <row r="31" spans="2:16" ht="15" customHeight="1" thickTop="1"/>
    <row r="32" spans="2:16" ht="15" customHeight="1" thickBot="1">
      <c r="B32" s="92" t="s">
        <v>25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</row>
    <row r="33" spans="2:16" ht="38.25" customHeight="1" thickTop="1">
      <c r="B33" s="93"/>
      <c r="C33" s="83" t="s">
        <v>48</v>
      </c>
      <c r="D33" s="84"/>
      <c r="E33" s="84" t="s">
        <v>49</v>
      </c>
      <c r="F33" s="84"/>
      <c r="G33" s="84" t="s">
        <v>43</v>
      </c>
      <c r="H33" s="84"/>
      <c r="I33" s="84" t="s">
        <v>44</v>
      </c>
      <c r="J33" s="84"/>
      <c r="K33" s="84" t="s">
        <v>45</v>
      </c>
      <c r="L33" s="84"/>
      <c r="M33" s="84" t="s">
        <v>46</v>
      </c>
      <c r="N33" s="84"/>
      <c r="O33" s="84" t="s">
        <v>73</v>
      </c>
      <c r="P33" s="85"/>
    </row>
    <row r="34" spans="2:16" ht="15" customHeight="1" thickBot="1">
      <c r="B34" s="94"/>
      <c r="C34" s="29" t="s">
        <v>6</v>
      </c>
      <c r="D34" s="30" t="s">
        <v>3</v>
      </c>
      <c r="E34" s="30" t="s">
        <v>6</v>
      </c>
      <c r="F34" s="30" t="s">
        <v>3</v>
      </c>
      <c r="G34" s="30" t="s">
        <v>6</v>
      </c>
      <c r="H34" s="30" t="s">
        <v>3</v>
      </c>
      <c r="I34" s="30" t="s">
        <v>6</v>
      </c>
      <c r="J34" s="30" t="s">
        <v>3</v>
      </c>
      <c r="K34" s="30" t="s">
        <v>6</v>
      </c>
      <c r="L34" s="30" t="s">
        <v>3</v>
      </c>
      <c r="M34" s="30" t="s">
        <v>6</v>
      </c>
      <c r="N34" s="30" t="s">
        <v>3</v>
      </c>
      <c r="O34" s="30" t="s">
        <v>6</v>
      </c>
      <c r="P34" s="31" t="s">
        <v>3</v>
      </c>
    </row>
    <row r="35" spans="2:16" ht="15" customHeight="1" thickTop="1">
      <c r="B35" s="11" t="s">
        <v>5</v>
      </c>
      <c r="C35" s="12">
        <v>2</v>
      </c>
      <c r="D35" s="13">
        <f>C35/12</f>
        <v>0.16666666666666666</v>
      </c>
      <c r="E35" s="14">
        <v>2</v>
      </c>
      <c r="F35" s="13">
        <f>E35/35</f>
        <v>5.7142857142857141E-2</v>
      </c>
      <c r="G35" s="14">
        <v>0</v>
      </c>
      <c r="H35" s="13">
        <f>G35/4</f>
        <v>0</v>
      </c>
      <c r="I35" s="14">
        <v>1</v>
      </c>
      <c r="J35" s="13">
        <f>I35/23</f>
        <v>4.3478260869565216E-2</v>
      </c>
      <c r="K35" s="14">
        <v>0</v>
      </c>
      <c r="L35" s="13">
        <f>K35/28</f>
        <v>0</v>
      </c>
      <c r="M35" s="14">
        <v>0</v>
      </c>
      <c r="N35" s="13">
        <f>M35/24</f>
        <v>0</v>
      </c>
      <c r="O35" s="36">
        <v>5</v>
      </c>
      <c r="P35" s="37">
        <f>O35/126</f>
        <v>3.968253968253968E-2</v>
      </c>
    </row>
    <row r="36" spans="2:16" ht="15" customHeight="1">
      <c r="B36" s="15" t="s">
        <v>75</v>
      </c>
      <c r="C36" s="16">
        <v>1</v>
      </c>
      <c r="D36" s="17">
        <f t="shared" ref="D36:D99" si="2">C36/12</f>
        <v>8.3333333333333329E-2</v>
      </c>
      <c r="E36" s="18">
        <v>1</v>
      </c>
      <c r="F36" s="17">
        <f t="shared" ref="F36:F99" si="3">E36/35</f>
        <v>2.8571428571428571E-2</v>
      </c>
      <c r="G36" s="18">
        <v>1</v>
      </c>
      <c r="H36" s="17">
        <f t="shared" ref="H36:H99" si="4">G36/4</f>
        <v>0.25</v>
      </c>
      <c r="I36" s="18">
        <v>1</v>
      </c>
      <c r="J36" s="17">
        <f t="shared" ref="J36:J99" si="5">I36/23</f>
        <v>4.3478260869565216E-2</v>
      </c>
      <c r="K36" s="18">
        <v>0</v>
      </c>
      <c r="L36" s="17">
        <f t="shared" ref="L36:L99" si="6">K36/28</f>
        <v>0</v>
      </c>
      <c r="M36" s="18">
        <v>1</v>
      </c>
      <c r="N36" s="17">
        <f t="shared" ref="N36:N99" si="7">M36/24</f>
        <v>4.1666666666666664E-2</v>
      </c>
      <c r="O36" s="38">
        <v>5</v>
      </c>
      <c r="P36" s="39">
        <f t="shared" ref="P36:P99" si="8">O36/126</f>
        <v>3.968253968253968E-2</v>
      </c>
    </row>
    <row r="37" spans="2:16" ht="15" customHeight="1">
      <c r="B37" s="15" t="s">
        <v>76</v>
      </c>
      <c r="C37" s="16">
        <v>0</v>
      </c>
      <c r="D37" s="17">
        <f t="shared" si="2"/>
        <v>0</v>
      </c>
      <c r="E37" s="18">
        <v>0</v>
      </c>
      <c r="F37" s="17">
        <f t="shared" si="3"/>
        <v>0</v>
      </c>
      <c r="G37" s="18">
        <v>0</v>
      </c>
      <c r="H37" s="17">
        <f t="shared" si="4"/>
        <v>0</v>
      </c>
      <c r="I37" s="18">
        <v>0</v>
      </c>
      <c r="J37" s="17">
        <f t="shared" si="5"/>
        <v>0</v>
      </c>
      <c r="K37" s="18">
        <v>0</v>
      </c>
      <c r="L37" s="17">
        <f t="shared" si="6"/>
        <v>0</v>
      </c>
      <c r="M37" s="18">
        <v>1</v>
      </c>
      <c r="N37" s="17">
        <f t="shared" si="7"/>
        <v>4.1666666666666664E-2</v>
      </c>
      <c r="O37" s="38">
        <v>1</v>
      </c>
      <c r="P37" s="39">
        <f t="shared" si="8"/>
        <v>7.9365079365079361E-3</v>
      </c>
    </row>
    <row r="38" spans="2:16" ht="15" customHeight="1">
      <c r="B38" s="15" t="s">
        <v>77</v>
      </c>
      <c r="C38" s="16">
        <v>1</v>
      </c>
      <c r="D38" s="17">
        <f t="shared" si="2"/>
        <v>8.3333333333333329E-2</v>
      </c>
      <c r="E38" s="18">
        <v>0</v>
      </c>
      <c r="F38" s="17">
        <f t="shared" si="3"/>
        <v>0</v>
      </c>
      <c r="G38" s="18">
        <v>0</v>
      </c>
      <c r="H38" s="17">
        <f t="shared" si="4"/>
        <v>0</v>
      </c>
      <c r="I38" s="18">
        <v>0</v>
      </c>
      <c r="J38" s="17">
        <f t="shared" si="5"/>
        <v>0</v>
      </c>
      <c r="K38" s="18">
        <v>0</v>
      </c>
      <c r="L38" s="17">
        <f t="shared" si="6"/>
        <v>0</v>
      </c>
      <c r="M38" s="18">
        <v>0</v>
      </c>
      <c r="N38" s="17">
        <f t="shared" si="7"/>
        <v>0</v>
      </c>
      <c r="O38" s="38">
        <v>1</v>
      </c>
      <c r="P38" s="39">
        <f t="shared" si="8"/>
        <v>7.9365079365079361E-3</v>
      </c>
    </row>
    <row r="39" spans="2:16" ht="15" customHeight="1">
      <c r="B39" s="15" t="s">
        <v>78</v>
      </c>
      <c r="C39" s="16">
        <v>1</v>
      </c>
      <c r="D39" s="17">
        <f t="shared" si="2"/>
        <v>8.3333333333333329E-2</v>
      </c>
      <c r="E39" s="18">
        <v>0</v>
      </c>
      <c r="F39" s="17">
        <f t="shared" si="3"/>
        <v>0</v>
      </c>
      <c r="G39" s="18">
        <v>0</v>
      </c>
      <c r="H39" s="17">
        <f t="shared" si="4"/>
        <v>0</v>
      </c>
      <c r="I39" s="18">
        <v>0</v>
      </c>
      <c r="J39" s="17">
        <f t="shared" si="5"/>
        <v>0</v>
      </c>
      <c r="K39" s="18">
        <v>0</v>
      </c>
      <c r="L39" s="17">
        <f t="shared" si="6"/>
        <v>0</v>
      </c>
      <c r="M39" s="18">
        <v>0</v>
      </c>
      <c r="N39" s="17">
        <f t="shared" si="7"/>
        <v>0</v>
      </c>
      <c r="O39" s="38">
        <v>1</v>
      </c>
      <c r="P39" s="39">
        <f t="shared" si="8"/>
        <v>7.9365079365079361E-3</v>
      </c>
    </row>
    <row r="40" spans="2:16" ht="15" customHeight="1">
      <c r="B40" s="15" t="s">
        <v>79</v>
      </c>
      <c r="C40" s="16">
        <v>0</v>
      </c>
      <c r="D40" s="17">
        <f t="shared" si="2"/>
        <v>0</v>
      </c>
      <c r="E40" s="18">
        <v>0</v>
      </c>
      <c r="F40" s="17">
        <f t="shared" si="3"/>
        <v>0</v>
      </c>
      <c r="G40" s="18">
        <v>0</v>
      </c>
      <c r="H40" s="17">
        <f t="shared" si="4"/>
        <v>0</v>
      </c>
      <c r="I40" s="18">
        <v>0</v>
      </c>
      <c r="J40" s="17">
        <f t="shared" si="5"/>
        <v>0</v>
      </c>
      <c r="K40" s="18">
        <v>0</v>
      </c>
      <c r="L40" s="17">
        <f t="shared" si="6"/>
        <v>0</v>
      </c>
      <c r="M40" s="18">
        <v>1</v>
      </c>
      <c r="N40" s="17">
        <f t="shared" si="7"/>
        <v>4.1666666666666664E-2</v>
      </c>
      <c r="O40" s="38">
        <v>1</v>
      </c>
      <c r="P40" s="39">
        <f t="shared" si="8"/>
        <v>7.9365079365079361E-3</v>
      </c>
    </row>
    <row r="41" spans="2:16" ht="15" customHeight="1">
      <c r="B41" s="15" t="s">
        <v>80</v>
      </c>
      <c r="C41" s="16">
        <v>0</v>
      </c>
      <c r="D41" s="17">
        <f t="shared" si="2"/>
        <v>0</v>
      </c>
      <c r="E41" s="18">
        <v>0</v>
      </c>
      <c r="F41" s="17">
        <f t="shared" si="3"/>
        <v>0</v>
      </c>
      <c r="G41" s="18">
        <v>0</v>
      </c>
      <c r="H41" s="17">
        <f t="shared" si="4"/>
        <v>0</v>
      </c>
      <c r="I41" s="18">
        <v>1</v>
      </c>
      <c r="J41" s="17">
        <f t="shared" si="5"/>
        <v>4.3478260869565216E-2</v>
      </c>
      <c r="K41" s="18">
        <v>0</v>
      </c>
      <c r="L41" s="17">
        <f t="shared" si="6"/>
        <v>0</v>
      </c>
      <c r="M41" s="18">
        <v>0</v>
      </c>
      <c r="N41" s="17">
        <f t="shared" si="7"/>
        <v>0</v>
      </c>
      <c r="O41" s="38">
        <v>1</v>
      </c>
      <c r="P41" s="39">
        <f t="shared" si="8"/>
        <v>7.9365079365079361E-3</v>
      </c>
    </row>
    <row r="42" spans="2:16" ht="15" customHeight="1">
      <c r="B42" s="15" t="s">
        <v>81</v>
      </c>
      <c r="C42" s="16">
        <v>0</v>
      </c>
      <c r="D42" s="17">
        <f t="shared" si="2"/>
        <v>0</v>
      </c>
      <c r="E42" s="18">
        <v>0</v>
      </c>
      <c r="F42" s="17">
        <f t="shared" si="3"/>
        <v>0</v>
      </c>
      <c r="G42" s="18">
        <v>0</v>
      </c>
      <c r="H42" s="17">
        <f t="shared" si="4"/>
        <v>0</v>
      </c>
      <c r="I42" s="18">
        <v>0</v>
      </c>
      <c r="J42" s="17">
        <f t="shared" si="5"/>
        <v>0</v>
      </c>
      <c r="K42" s="18">
        <v>0</v>
      </c>
      <c r="L42" s="17">
        <f t="shared" si="6"/>
        <v>0</v>
      </c>
      <c r="M42" s="18">
        <v>1</v>
      </c>
      <c r="N42" s="17">
        <f t="shared" si="7"/>
        <v>4.1666666666666664E-2</v>
      </c>
      <c r="O42" s="38">
        <v>1</v>
      </c>
      <c r="P42" s="39">
        <f t="shared" si="8"/>
        <v>7.9365079365079361E-3</v>
      </c>
    </row>
    <row r="43" spans="2:16" ht="15" customHeight="1">
      <c r="B43" s="15" t="s">
        <v>82</v>
      </c>
      <c r="C43" s="16">
        <v>0</v>
      </c>
      <c r="D43" s="17">
        <f t="shared" si="2"/>
        <v>0</v>
      </c>
      <c r="E43" s="18">
        <v>0</v>
      </c>
      <c r="F43" s="17">
        <f t="shared" si="3"/>
        <v>0</v>
      </c>
      <c r="G43" s="18">
        <v>0</v>
      </c>
      <c r="H43" s="17">
        <f t="shared" si="4"/>
        <v>0</v>
      </c>
      <c r="I43" s="18">
        <v>0</v>
      </c>
      <c r="J43" s="17">
        <f t="shared" si="5"/>
        <v>0</v>
      </c>
      <c r="K43" s="18">
        <v>0</v>
      </c>
      <c r="L43" s="17">
        <f t="shared" si="6"/>
        <v>0</v>
      </c>
      <c r="M43" s="18">
        <v>1</v>
      </c>
      <c r="N43" s="17">
        <f t="shared" si="7"/>
        <v>4.1666666666666664E-2</v>
      </c>
      <c r="O43" s="38">
        <v>1</v>
      </c>
      <c r="P43" s="39">
        <f t="shared" si="8"/>
        <v>7.9365079365079361E-3</v>
      </c>
    </row>
    <row r="44" spans="2:16" ht="15" customHeight="1">
      <c r="B44" s="15" t="s">
        <v>83</v>
      </c>
      <c r="C44" s="16">
        <v>0</v>
      </c>
      <c r="D44" s="17">
        <f t="shared" si="2"/>
        <v>0</v>
      </c>
      <c r="E44" s="18">
        <v>1</v>
      </c>
      <c r="F44" s="17">
        <f t="shared" si="3"/>
        <v>2.8571428571428571E-2</v>
      </c>
      <c r="G44" s="18">
        <v>0</v>
      </c>
      <c r="H44" s="17">
        <f t="shared" si="4"/>
        <v>0</v>
      </c>
      <c r="I44" s="18">
        <v>0</v>
      </c>
      <c r="J44" s="17">
        <f t="shared" si="5"/>
        <v>0</v>
      </c>
      <c r="K44" s="18">
        <v>0</v>
      </c>
      <c r="L44" s="17">
        <f t="shared" si="6"/>
        <v>0</v>
      </c>
      <c r="M44" s="18">
        <v>0</v>
      </c>
      <c r="N44" s="17">
        <f t="shared" si="7"/>
        <v>0</v>
      </c>
      <c r="O44" s="38">
        <v>1</v>
      </c>
      <c r="P44" s="39">
        <f t="shared" si="8"/>
        <v>7.9365079365079361E-3</v>
      </c>
    </row>
    <row r="45" spans="2:16" ht="15" customHeight="1">
      <c r="B45" s="15" t="s">
        <v>84</v>
      </c>
      <c r="C45" s="16">
        <v>1</v>
      </c>
      <c r="D45" s="17">
        <f t="shared" si="2"/>
        <v>8.3333333333333329E-2</v>
      </c>
      <c r="E45" s="18">
        <v>0</v>
      </c>
      <c r="F45" s="17">
        <f t="shared" si="3"/>
        <v>0</v>
      </c>
      <c r="G45" s="18">
        <v>0</v>
      </c>
      <c r="H45" s="17">
        <f t="shared" si="4"/>
        <v>0</v>
      </c>
      <c r="I45" s="18">
        <v>0</v>
      </c>
      <c r="J45" s="17">
        <f t="shared" si="5"/>
        <v>0</v>
      </c>
      <c r="K45" s="18">
        <v>0</v>
      </c>
      <c r="L45" s="17">
        <f t="shared" si="6"/>
        <v>0</v>
      </c>
      <c r="M45" s="18">
        <v>0</v>
      </c>
      <c r="N45" s="17">
        <f t="shared" si="7"/>
        <v>0</v>
      </c>
      <c r="O45" s="38">
        <v>1</v>
      </c>
      <c r="P45" s="39">
        <f t="shared" si="8"/>
        <v>7.9365079365079361E-3</v>
      </c>
    </row>
    <row r="46" spans="2:16" ht="15" customHeight="1">
      <c r="B46" s="15" t="s">
        <v>85</v>
      </c>
      <c r="C46" s="16">
        <v>0</v>
      </c>
      <c r="D46" s="17">
        <f t="shared" si="2"/>
        <v>0</v>
      </c>
      <c r="E46" s="18">
        <v>0</v>
      </c>
      <c r="F46" s="17">
        <f t="shared" si="3"/>
        <v>0</v>
      </c>
      <c r="G46" s="18">
        <v>0</v>
      </c>
      <c r="H46" s="17">
        <f t="shared" si="4"/>
        <v>0</v>
      </c>
      <c r="I46" s="18">
        <v>0</v>
      </c>
      <c r="J46" s="17">
        <f t="shared" si="5"/>
        <v>0</v>
      </c>
      <c r="K46" s="18">
        <v>0</v>
      </c>
      <c r="L46" s="17">
        <f t="shared" si="6"/>
        <v>0</v>
      </c>
      <c r="M46" s="18">
        <v>1</v>
      </c>
      <c r="N46" s="17">
        <f t="shared" si="7"/>
        <v>4.1666666666666664E-2</v>
      </c>
      <c r="O46" s="38">
        <v>1</v>
      </c>
      <c r="P46" s="39">
        <f t="shared" si="8"/>
        <v>7.9365079365079361E-3</v>
      </c>
    </row>
    <row r="47" spans="2:16" ht="15" customHeight="1">
      <c r="B47" s="15" t="s">
        <v>86</v>
      </c>
      <c r="C47" s="16">
        <v>0</v>
      </c>
      <c r="D47" s="17">
        <f t="shared" si="2"/>
        <v>0</v>
      </c>
      <c r="E47" s="18">
        <v>1</v>
      </c>
      <c r="F47" s="17">
        <f t="shared" si="3"/>
        <v>2.8571428571428571E-2</v>
      </c>
      <c r="G47" s="18">
        <v>0</v>
      </c>
      <c r="H47" s="17">
        <f t="shared" si="4"/>
        <v>0</v>
      </c>
      <c r="I47" s="18">
        <v>0</v>
      </c>
      <c r="J47" s="17">
        <f t="shared" si="5"/>
        <v>0</v>
      </c>
      <c r="K47" s="18">
        <v>0</v>
      </c>
      <c r="L47" s="17">
        <f t="shared" si="6"/>
        <v>0</v>
      </c>
      <c r="M47" s="18">
        <v>0</v>
      </c>
      <c r="N47" s="17">
        <f t="shared" si="7"/>
        <v>0</v>
      </c>
      <c r="O47" s="38">
        <v>1</v>
      </c>
      <c r="P47" s="39">
        <f t="shared" si="8"/>
        <v>7.9365079365079361E-3</v>
      </c>
    </row>
    <row r="48" spans="2:16" ht="15" customHeight="1">
      <c r="B48" s="15" t="s">
        <v>87</v>
      </c>
      <c r="C48" s="16">
        <v>0</v>
      </c>
      <c r="D48" s="17">
        <f t="shared" si="2"/>
        <v>0</v>
      </c>
      <c r="E48" s="18">
        <v>0</v>
      </c>
      <c r="F48" s="17">
        <f t="shared" si="3"/>
        <v>0</v>
      </c>
      <c r="G48" s="18">
        <v>0</v>
      </c>
      <c r="H48" s="17">
        <f t="shared" si="4"/>
        <v>0</v>
      </c>
      <c r="I48" s="18">
        <v>1</v>
      </c>
      <c r="J48" s="17">
        <f t="shared" si="5"/>
        <v>4.3478260869565216E-2</v>
      </c>
      <c r="K48" s="18">
        <v>0</v>
      </c>
      <c r="L48" s="17">
        <f t="shared" si="6"/>
        <v>0</v>
      </c>
      <c r="M48" s="18">
        <v>0</v>
      </c>
      <c r="N48" s="17">
        <f t="shared" si="7"/>
        <v>0</v>
      </c>
      <c r="O48" s="38">
        <v>1</v>
      </c>
      <c r="P48" s="39">
        <f t="shared" si="8"/>
        <v>7.9365079365079361E-3</v>
      </c>
    </row>
    <row r="49" spans="2:16" ht="15" customHeight="1">
      <c r="B49" s="15" t="s">
        <v>88</v>
      </c>
      <c r="C49" s="16">
        <v>0</v>
      </c>
      <c r="D49" s="17">
        <f t="shared" si="2"/>
        <v>0</v>
      </c>
      <c r="E49" s="18">
        <v>1</v>
      </c>
      <c r="F49" s="17">
        <f t="shared" si="3"/>
        <v>2.8571428571428571E-2</v>
      </c>
      <c r="G49" s="18">
        <v>0</v>
      </c>
      <c r="H49" s="17">
        <f t="shared" si="4"/>
        <v>0</v>
      </c>
      <c r="I49" s="18">
        <v>0</v>
      </c>
      <c r="J49" s="17">
        <f t="shared" si="5"/>
        <v>0</v>
      </c>
      <c r="K49" s="18">
        <v>0</v>
      </c>
      <c r="L49" s="17">
        <f t="shared" si="6"/>
        <v>0</v>
      </c>
      <c r="M49" s="18">
        <v>0</v>
      </c>
      <c r="N49" s="17">
        <f t="shared" si="7"/>
        <v>0</v>
      </c>
      <c r="O49" s="38">
        <v>1</v>
      </c>
      <c r="P49" s="39">
        <f t="shared" si="8"/>
        <v>7.9365079365079361E-3</v>
      </c>
    </row>
    <row r="50" spans="2:16" ht="15" customHeight="1">
      <c r="B50" s="15" t="s">
        <v>89</v>
      </c>
      <c r="C50" s="16">
        <v>0</v>
      </c>
      <c r="D50" s="17">
        <f t="shared" si="2"/>
        <v>0</v>
      </c>
      <c r="E50" s="18">
        <v>1</v>
      </c>
      <c r="F50" s="17">
        <f t="shared" si="3"/>
        <v>2.8571428571428571E-2</v>
      </c>
      <c r="G50" s="18">
        <v>0</v>
      </c>
      <c r="H50" s="17">
        <f t="shared" si="4"/>
        <v>0</v>
      </c>
      <c r="I50" s="18">
        <v>0</v>
      </c>
      <c r="J50" s="17">
        <f t="shared" si="5"/>
        <v>0</v>
      </c>
      <c r="K50" s="18">
        <v>0</v>
      </c>
      <c r="L50" s="17">
        <f t="shared" si="6"/>
        <v>0</v>
      </c>
      <c r="M50" s="18">
        <v>0</v>
      </c>
      <c r="N50" s="17">
        <f t="shared" si="7"/>
        <v>0</v>
      </c>
      <c r="O50" s="38">
        <v>1</v>
      </c>
      <c r="P50" s="39">
        <f t="shared" si="8"/>
        <v>7.9365079365079361E-3</v>
      </c>
    </row>
    <row r="51" spans="2:16" ht="15" customHeight="1">
      <c r="B51" s="15" t="s">
        <v>90</v>
      </c>
      <c r="C51" s="16">
        <v>1</v>
      </c>
      <c r="D51" s="17">
        <f t="shared" si="2"/>
        <v>8.3333333333333329E-2</v>
      </c>
      <c r="E51" s="18">
        <v>0</v>
      </c>
      <c r="F51" s="17">
        <f t="shared" si="3"/>
        <v>0</v>
      </c>
      <c r="G51" s="18">
        <v>0</v>
      </c>
      <c r="H51" s="17">
        <f t="shared" si="4"/>
        <v>0</v>
      </c>
      <c r="I51" s="18">
        <v>3</v>
      </c>
      <c r="J51" s="17">
        <f t="shared" si="5"/>
        <v>0.13043478260869565</v>
      </c>
      <c r="K51" s="18">
        <v>0</v>
      </c>
      <c r="L51" s="17">
        <f t="shared" si="6"/>
        <v>0</v>
      </c>
      <c r="M51" s="18">
        <v>0</v>
      </c>
      <c r="N51" s="17">
        <f t="shared" si="7"/>
        <v>0</v>
      </c>
      <c r="O51" s="38">
        <v>4</v>
      </c>
      <c r="P51" s="39">
        <f t="shared" si="8"/>
        <v>3.1746031746031744E-2</v>
      </c>
    </row>
    <row r="52" spans="2:16" ht="15" customHeight="1">
      <c r="B52" s="15" t="s">
        <v>91</v>
      </c>
      <c r="C52" s="16">
        <v>1</v>
      </c>
      <c r="D52" s="17">
        <f t="shared" si="2"/>
        <v>8.3333333333333329E-2</v>
      </c>
      <c r="E52" s="18">
        <v>0</v>
      </c>
      <c r="F52" s="17">
        <f t="shared" si="3"/>
        <v>0</v>
      </c>
      <c r="G52" s="18">
        <v>0</v>
      </c>
      <c r="H52" s="17">
        <f t="shared" si="4"/>
        <v>0</v>
      </c>
      <c r="I52" s="18">
        <v>0</v>
      </c>
      <c r="J52" s="17">
        <f t="shared" si="5"/>
        <v>0</v>
      </c>
      <c r="K52" s="18">
        <v>0</v>
      </c>
      <c r="L52" s="17">
        <f t="shared" si="6"/>
        <v>0</v>
      </c>
      <c r="M52" s="18">
        <v>0</v>
      </c>
      <c r="N52" s="17">
        <f t="shared" si="7"/>
        <v>0</v>
      </c>
      <c r="O52" s="38">
        <v>1</v>
      </c>
      <c r="P52" s="39">
        <f t="shared" si="8"/>
        <v>7.9365079365079361E-3</v>
      </c>
    </row>
    <row r="53" spans="2:16" ht="15" customHeight="1">
      <c r="B53" s="15" t="s">
        <v>92</v>
      </c>
      <c r="C53" s="16">
        <v>0</v>
      </c>
      <c r="D53" s="17">
        <f t="shared" si="2"/>
        <v>0</v>
      </c>
      <c r="E53" s="18">
        <v>0</v>
      </c>
      <c r="F53" s="17">
        <f t="shared" si="3"/>
        <v>0</v>
      </c>
      <c r="G53" s="18">
        <v>1</v>
      </c>
      <c r="H53" s="17">
        <f t="shared" si="4"/>
        <v>0.25</v>
      </c>
      <c r="I53" s="18">
        <v>0</v>
      </c>
      <c r="J53" s="17">
        <f t="shared" si="5"/>
        <v>0</v>
      </c>
      <c r="K53" s="18">
        <v>0</v>
      </c>
      <c r="L53" s="17">
        <f t="shared" si="6"/>
        <v>0</v>
      </c>
      <c r="M53" s="18">
        <v>0</v>
      </c>
      <c r="N53" s="17">
        <f t="shared" si="7"/>
        <v>0</v>
      </c>
      <c r="O53" s="38">
        <v>1</v>
      </c>
      <c r="P53" s="39">
        <f t="shared" si="8"/>
        <v>7.9365079365079361E-3</v>
      </c>
    </row>
    <row r="54" spans="2:16" ht="15" customHeight="1">
      <c r="B54" s="15" t="s">
        <v>93</v>
      </c>
      <c r="C54" s="16">
        <v>0</v>
      </c>
      <c r="D54" s="17">
        <f t="shared" si="2"/>
        <v>0</v>
      </c>
      <c r="E54" s="18">
        <v>1</v>
      </c>
      <c r="F54" s="17">
        <f t="shared" si="3"/>
        <v>2.8571428571428571E-2</v>
      </c>
      <c r="G54" s="18">
        <v>0</v>
      </c>
      <c r="H54" s="17">
        <f t="shared" si="4"/>
        <v>0</v>
      </c>
      <c r="I54" s="18">
        <v>0</v>
      </c>
      <c r="J54" s="17">
        <f t="shared" si="5"/>
        <v>0</v>
      </c>
      <c r="K54" s="18">
        <v>0</v>
      </c>
      <c r="L54" s="17">
        <f t="shared" si="6"/>
        <v>0</v>
      </c>
      <c r="M54" s="18">
        <v>0</v>
      </c>
      <c r="N54" s="17">
        <f t="shared" si="7"/>
        <v>0</v>
      </c>
      <c r="O54" s="38">
        <v>1</v>
      </c>
      <c r="P54" s="39">
        <f t="shared" si="8"/>
        <v>7.9365079365079361E-3</v>
      </c>
    </row>
    <row r="55" spans="2:16" ht="15" customHeight="1">
      <c r="B55" s="15" t="s">
        <v>94</v>
      </c>
      <c r="C55" s="16">
        <v>0</v>
      </c>
      <c r="D55" s="17">
        <f t="shared" si="2"/>
        <v>0</v>
      </c>
      <c r="E55" s="18">
        <v>0</v>
      </c>
      <c r="F55" s="17">
        <f t="shared" si="3"/>
        <v>0</v>
      </c>
      <c r="G55" s="18">
        <v>0</v>
      </c>
      <c r="H55" s="17">
        <f t="shared" si="4"/>
        <v>0</v>
      </c>
      <c r="I55" s="18">
        <v>0</v>
      </c>
      <c r="J55" s="17">
        <f t="shared" si="5"/>
        <v>0</v>
      </c>
      <c r="K55" s="18">
        <v>0</v>
      </c>
      <c r="L55" s="17">
        <f t="shared" si="6"/>
        <v>0</v>
      </c>
      <c r="M55" s="18">
        <v>1</v>
      </c>
      <c r="N55" s="17">
        <f t="shared" si="7"/>
        <v>4.1666666666666664E-2</v>
      </c>
      <c r="O55" s="38">
        <v>1</v>
      </c>
      <c r="P55" s="39">
        <f t="shared" si="8"/>
        <v>7.9365079365079361E-3</v>
      </c>
    </row>
    <row r="56" spans="2:16" ht="15" customHeight="1">
      <c r="B56" s="15" t="s">
        <v>95</v>
      </c>
      <c r="C56" s="16">
        <v>0</v>
      </c>
      <c r="D56" s="17">
        <f t="shared" si="2"/>
        <v>0</v>
      </c>
      <c r="E56" s="18">
        <v>3</v>
      </c>
      <c r="F56" s="17">
        <f t="shared" si="3"/>
        <v>8.5714285714285715E-2</v>
      </c>
      <c r="G56" s="18">
        <v>0</v>
      </c>
      <c r="H56" s="17">
        <f t="shared" si="4"/>
        <v>0</v>
      </c>
      <c r="I56" s="18">
        <v>0</v>
      </c>
      <c r="J56" s="17">
        <f t="shared" si="5"/>
        <v>0</v>
      </c>
      <c r="K56" s="18">
        <v>0</v>
      </c>
      <c r="L56" s="17">
        <f t="shared" si="6"/>
        <v>0</v>
      </c>
      <c r="M56" s="18">
        <v>0</v>
      </c>
      <c r="N56" s="17">
        <f t="shared" si="7"/>
        <v>0</v>
      </c>
      <c r="O56" s="38">
        <v>3</v>
      </c>
      <c r="P56" s="39">
        <f t="shared" si="8"/>
        <v>2.3809523809523808E-2</v>
      </c>
    </row>
    <row r="57" spans="2:16" ht="15" customHeight="1">
      <c r="B57" s="15" t="s">
        <v>96</v>
      </c>
      <c r="C57" s="16">
        <v>0</v>
      </c>
      <c r="D57" s="17">
        <f t="shared" si="2"/>
        <v>0</v>
      </c>
      <c r="E57" s="18">
        <v>1</v>
      </c>
      <c r="F57" s="17">
        <f t="shared" si="3"/>
        <v>2.8571428571428571E-2</v>
      </c>
      <c r="G57" s="18">
        <v>0</v>
      </c>
      <c r="H57" s="17">
        <f t="shared" si="4"/>
        <v>0</v>
      </c>
      <c r="I57" s="18">
        <v>0</v>
      </c>
      <c r="J57" s="17">
        <f t="shared" si="5"/>
        <v>0</v>
      </c>
      <c r="K57" s="18">
        <v>2</v>
      </c>
      <c r="L57" s="17">
        <f t="shared" si="6"/>
        <v>7.1428571428571425E-2</v>
      </c>
      <c r="M57" s="18">
        <v>0</v>
      </c>
      <c r="N57" s="17">
        <f t="shared" si="7"/>
        <v>0</v>
      </c>
      <c r="O57" s="38">
        <v>3</v>
      </c>
      <c r="P57" s="39">
        <f t="shared" si="8"/>
        <v>2.3809523809523808E-2</v>
      </c>
    </row>
    <row r="58" spans="2:16" ht="15" customHeight="1">
      <c r="B58" s="15" t="s">
        <v>97</v>
      </c>
      <c r="C58" s="16">
        <v>0</v>
      </c>
      <c r="D58" s="17">
        <f t="shared" si="2"/>
        <v>0</v>
      </c>
      <c r="E58" s="18">
        <v>1</v>
      </c>
      <c r="F58" s="17">
        <f t="shared" si="3"/>
        <v>2.8571428571428571E-2</v>
      </c>
      <c r="G58" s="18">
        <v>0</v>
      </c>
      <c r="H58" s="17">
        <f t="shared" si="4"/>
        <v>0</v>
      </c>
      <c r="I58" s="18">
        <v>0</v>
      </c>
      <c r="J58" s="17">
        <f t="shared" si="5"/>
        <v>0</v>
      </c>
      <c r="K58" s="18">
        <v>0</v>
      </c>
      <c r="L58" s="17">
        <f t="shared" si="6"/>
        <v>0</v>
      </c>
      <c r="M58" s="18">
        <v>0</v>
      </c>
      <c r="N58" s="17">
        <f t="shared" si="7"/>
        <v>0</v>
      </c>
      <c r="O58" s="38">
        <v>1</v>
      </c>
      <c r="P58" s="39">
        <f t="shared" si="8"/>
        <v>7.9365079365079361E-3</v>
      </c>
    </row>
    <row r="59" spans="2:16" ht="15" customHeight="1">
      <c r="B59" s="15" t="s">
        <v>98</v>
      </c>
      <c r="C59" s="16">
        <v>1</v>
      </c>
      <c r="D59" s="17">
        <f t="shared" si="2"/>
        <v>8.3333333333333329E-2</v>
      </c>
      <c r="E59" s="18">
        <v>0</v>
      </c>
      <c r="F59" s="17">
        <f t="shared" si="3"/>
        <v>0</v>
      </c>
      <c r="G59" s="18">
        <v>0</v>
      </c>
      <c r="H59" s="17">
        <f t="shared" si="4"/>
        <v>0</v>
      </c>
      <c r="I59" s="18">
        <v>0</v>
      </c>
      <c r="J59" s="17">
        <f t="shared" si="5"/>
        <v>0</v>
      </c>
      <c r="K59" s="18">
        <v>0</v>
      </c>
      <c r="L59" s="17">
        <f t="shared" si="6"/>
        <v>0</v>
      </c>
      <c r="M59" s="18">
        <v>0</v>
      </c>
      <c r="N59" s="17">
        <f t="shared" si="7"/>
        <v>0</v>
      </c>
      <c r="O59" s="38">
        <v>1</v>
      </c>
      <c r="P59" s="39">
        <f t="shared" si="8"/>
        <v>7.9365079365079361E-3</v>
      </c>
    </row>
    <row r="60" spans="2:16" ht="15" customHeight="1">
      <c r="B60" s="15" t="s">
        <v>99</v>
      </c>
      <c r="C60" s="16">
        <v>1</v>
      </c>
      <c r="D60" s="17">
        <f t="shared" si="2"/>
        <v>8.3333333333333329E-2</v>
      </c>
      <c r="E60" s="18">
        <v>0</v>
      </c>
      <c r="F60" s="17">
        <f t="shared" si="3"/>
        <v>0</v>
      </c>
      <c r="G60" s="18">
        <v>0</v>
      </c>
      <c r="H60" s="17">
        <f t="shared" si="4"/>
        <v>0</v>
      </c>
      <c r="I60" s="18">
        <v>0</v>
      </c>
      <c r="J60" s="17">
        <f t="shared" si="5"/>
        <v>0</v>
      </c>
      <c r="K60" s="18">
        <v>0</v>
      </c>
      <c r="L60" s="17">
        <f t="shared" si="6"/>
        <v>0</v>
      </c>
      <c r="M60" s="18">
        <v>0</v>
      </c>
      <c r="N60" s="17">
        <f t="shared" si="7"/>
        <v>0</v>
      </c>
      <c r="O60" s="38">
        <v>1</v>
      </c>
      <c r="P60" s="39">
        <f t="shared" si="8"/>
        <v>7.9365079365079361E-3</v>
      </c>
    </row>
    <row r="61" spans="2:16" ht="15" customHeight="1">
      <c r="B61" s="15" t="s">
        <v>100</v>
      </c>
      <c r="C61" s="16">
        <v>0</v>
      </c>
      <c r="D61" s="17">
        <f t="shared" si="2"/>
        <v>0</v>
      </c>
      <c r="E61" s="18">
        <v>0</v>
      </c>
      <c r="F61" s="17">
        <f t="shared" si="3"/>
        <v>0</v>
      </c>
      <c r="G61" s="18">
        <v>0</v>
      </c>
      <c r="H61" s="17">
        <f t="shared" si="4"/>
        <v>0</v>
      </c>
      <c r="I61" s="18">
        <v>0</v>
      </c>
      <c r="J61" s="17">
        <f t="shared" si="5"/>
        <v>0</v>
      </c>
      <c r="K61" s="18">
        <v>1</v>
      </c>
      <c r="L61" s="17">
        <f t="shared" si="6"/>
        <v>3.5714285714285712E-2</v>
      </c>
      <c r="M61" s="18">
        <v>0</v>
      </c>
      <c r="N61" s="17">
        <f t="shared" si="7"/>
        <v>0</v>
      </c>
      <c r="O61" s="38">
        <v>1</v>
      </c>
      <c r="P61" s="39">
        <f t="shared" si="8"/>
        <v>7.9365079365079361E-3</v>
      </c>
    </row>
    <row r="62" spans="2:16" ht="15" customHeight="1">
      <c r="B62" s="15" t="s">
        <v>101</v>
      </c>
      <c r="C62" s="16">
        <v>0</v>
      </c>
      <c r="D62" s="17">
        <f t="shared" si="2"/>
        <v>0</v>
      </c>
      <c r="E62" s="18">
        <v>0</v>
      </c>
      <c r="F62" s="17">
        <f t="shared" si="3"/>
        <v>0</v>
      </c>
      <c r="G62" s="18">
        <v>0</v>
      </c>
      <c r="H62" s="17">
        <f t="shared" si="4"/>
        <v>0</v>
      </c>
      <c r="I62" s="18">
        <v>0</v>
      </c>
      <c r="J62" s="17">
        <f t="shared" si="5"/>
        <v>0</v>
      </c>
      <c r="K62" s="18">
        <v>0</v>
      </c>
      <c r="L62" s="17">
        <f t="shared" si="6"/>
        <v>0</v>
      </c>
      <c r="M62" s="18">
        <v>1</v>
      </c>
      <c r="N62" s="17">
        <f t="shared" si="7"/>
        <v>4.1666666666666664E-2</v>
      </c>
      <c r="O62" s="38">
        <v>1</v>
      </c>
      <c r="P62" s="39">
        <f t="shared" si="8"/>
        <v>7.9365079365079361E-3</v>
      </c>
    </row>
    <row r="63" spans="2:16" ht="15" customHeight="1">
      <c r="B63" s="15" t="s">
        <v>102</v>
      </c>
      <c r="C63" s="16">
        <v>0</v>
      </c>
      <c r="D63" s="17">
        <f t="shared" si="2"/>
        <v>0</v>
      </c>
      <c r="E63" s="18">
        <v>0</v>
      </c>
      <c r="F63" s="17">
        <f t="shared" si="3"/>
        <v>0</v>
      </c>
      <c r="G63" s="18">
        <v>0</v>
      </c>
      <c r="H63" s="17">
        <f t="shared" si="4"/>
        <v>0</v>
      </c>
      <c r="I63" s="18">
        <v>1</v>
      </c>
      <c r="J63" s="17">
        <f t="shared" si="5"/>
        <v>4.3478260869565216E-2</v>
      </c>
      <c r="K63" s="18">
        <v>0</v>
      </c>
      <c r="L63" s="17">
        <f t="shared" si="6"/>
        <v>0</v>
      </c>
      <c r="M63" s="18">
        <v>0</v>
      </c>
      <c r="N63" s="17">
        <f t="shared" si="7"/>
        <v>0</v>
      </c>
      <c r="O63" s="38">
        <v>1</v>
      </c>
      <c r="P63" s="39">
        <f t="shared" si="8"/>
        <v>7.9365079365079361E-3</v>
      </c>
    </row>
    <row r="64" spans="2:16" ht="15" customHeight="1">
      <c r="B64" s="15" t="s">
        <v>103</v>
      </c>
      <c r="C64" s="16">
        <v>1</v>
      </c>
      <c r="D64" s="17">
        <f t="shared" si="2"/>
        <v>8.3333333333333329E-2</v>
      </c>
      <c r="E64" s="18">
        <v>0</v>
      </c>
      <c r="F64" s="17">
        <f t="shared" si="3"/>
        <v>0</v>
      </c>
      <c r="G64" s="18">
        <v>0</v>
      </c>
      <c r="H64" s="17">
        <f t="shared" si="4"/>
        <v>0</v>
      </c>
      <c r="I64" s="18">
        <v>0</v>
      </c>
      <c r="J64" s="17">
        <f t="shared" si="5"/>
        <v>0</v>
      </c>
      <c r="K64" s="18">
        <v>1</v>
      </c>
      <c r="L64" s="17">
        <f t="shared" si="6"/>
        <v>3.5714285714285712E-2</v>
      </c>
      <c r="M64" s="18">
        <v>0</v>
      </c>
      <c r="N64" s="17">
        <f t="shared" si="7"/>
        <v>0</v>
      </c>
      <c r="O64" s="38">
        <v>2</v>
      </c>
      <c r="P64" s="39">
        <f t="shared" si="8"/>
        <v>1.5873015873015872E-2</v>
      </c>
    </row>
    <row r="65" spans="2:16" ht="15" customHeight="1">
      <c r="B65" s="15" t="s">
        <v>104</v>
      </c>
      <c r="C65" s="16">
        <v>0</v>
      </c>
      <c r="D65" s="17">
        <f t="shared" si="2"/>
        <v>0</v>
      </c>
      <c r="E65" s="18">
        <v>5</v>
      </c>
      <c r="F65" s="17">
        <f t="shared" si="3"/>
        <v>0.14285714285714285</v>
      </c>
      <c r="G65" s="18">
        <v>0</v>
      </c>
      <c r="H65" s="17">
        <f t="shared" si="4"/>
        <v>0</v>
      </c>
      <c r="I65" s="18">
        <v>2</v>
      </c>
      <c r="J65" s="17">
        <f t="shared" si="5"/>
        <v>8.6956521739130432E-2</v>
      </c>
      <c r="K65" s="18">
        <v>5</v>
      </c>
      <c r="L65" s="17">
        <f t="shared" si="6"/>
        <v>0.17857142857142858</v>
      </c>
      <c r="M65" s="18">
        <v>0</v>
      </c>
      <c r="N65" s="17">
        <f t="shared" si="7"/>
        <v>0</v>
      </c>
      <c r="O65" s="38">
        <v>12</v>
      </c>
      <c r="P65" s="39">
        <f t="shared" si="8"/>
        <v>9.5238095238095233E-2</v>
      </c>
    </row>
    <row r="66" spans="2:16" ht="15" customHeight="1">
      <c r="B66" s="15" t="s">
        <v>105</v>
      </c>
      <c r="C66" s="16">
        <v>0</v>
      </c>
      <c r="D66" s="17">
        <f t="shared" si="2"/>
        <v>0</v>
      </c>
      <c r="E66" s="18">
        <v>1</v>
      </c>
      <c r="F66" s="17">
        <f t="shared" si="3"/>
        <v>2.8571428571428571E-2</v>
      </c>
      <c r="G66" s="18">
        <v>0</v>
      </c>
      <c r="H66" s="17">
        <f t="shared" si="4"/>
        <v>0</v>
      </c>
      <c r="I66" s="18">
        <v>0</v>
      </c>
      <c r="J66" s="17">
        <f t="shared" si="5"/>
        <v>0</v>
      </c>
      <c r="K66" s="18">
        <v>3</v>
      </c>
      <c r="L66" s="17">
        <f t="shared" si="6"/>
        <v>0.10714285714285714</v>
      </c>
      <c r="M66" s="18">
        <v>0</v>
      </c>
      <c r="N66" s="17">
        <f t="shared" si="7"/>
        <v>0</v>
      </c>
      <c r="O66" s="38">
        <v>4</v>
      </c>
      <c r="P66" s="39">
        <f t="shared" si="8"/>
        <v>3.1746031746031744E-2</v>
      </c>
    </row>
    <row r="67" spans="2:16" ht="15" customHeight="1">
      <c r="B67" s="15" t="s">
        <v>106</v>
      </c>
      <c r="C67" s="16">
        <v>1</v>
      </c>
      <c r="D67" s="17">
        <f t="shared" si="2"/>
        <v>8.3333333333333329E-2</v>
      </c>
      <c r="E67" s="18">
        <v>2</v>
      </c>
      <c r="F67" s="17">
        <f t="shared" si="3"/>
        <v>5.7142857142857141E-2</v>
      </c>
      <c r="G67" s="18">
        <v>0</v>
      </c>
      <c r="H67" s="17">
        <f t="shared" si="4"/>
        <v>0</v>
      </c>
      <c r="I67" s="18">
        <v>1</v>
      </c>
      <c r="J67" s="17">
        <f t="shared" si="5"/>
        <v>4.3478260869565216E-2</v>
      </c>
      <c r="K67" s="18">
        <v>1</v>
      </c>
      <c r="L67" s="17">
        <f t="shared" si="6"/>
        <v>3.5714285714285712E-2</v>
      </c>
      <c r="M67" s="18">
        <v>0</v>
      </c>
      <c r="N67" s="17">
        <f t="shared" si="7"/>
        <v>0</v>
      </c>
      <c r="O67" s="38">
        <v>5</v>
      </c>
      <c r="P67" s="39">
        <f t="shared" si="8"/>
        <v>3.968253968253968E-2</v>
      </c>
    </row>
    <row r="68" spans="2:16" ht="15" customHeight="1">
      <c r="B68" s="15" t="s">
        <v>107</v>
      </c>
      <c r="C68" s="16">
        <v>0</v>
      </c>
      <c r="D68" s="17">
        <f t="shared" si="2"/>
        <v>0</v>
      </c>
      <c r="E68" s="18">
        <v>3</v>
      </c>
      <c r="F68" s="17">
        <f t="shared" si="3"/>
        <v>8.5714285714285715E-2</v>
      </c>
      <c r="G68" s="18">
        <v>0</v>
      </c>
      <c r="H68" s="17">
        <f t="shared" si="4"/>
        <v>0</v>
      </c>
      <c r="I68" s="18">
        <v>0</v>
      </c>
      <c r="J68" s="17">
        <f t="shared" si="5"/>
        <v>0</v>
      </c>
      <c r="K68" s="18">
        <v>0</v>
      </c>
      <c r="L68" s="17">
        <f t="shared" si="6"/>
        <v>0</v>
      </c>
      <c r="M68" s="18">
        <v>0</v>
      </c>
      <c r="N68" s="17">
        <f t="shared" si="7"/>
        <v>0</v>
      </c>
      <c r="O68" s="38">
        <v>3</v>
      </c>
      <c r="P68" s="39">
        <f t="shared" si="8"/>
        <v>2.3809523809523808E-2</v>
      </c>
    </row>
    <row r="69" spans="2:16" ht="15" customHeight="1">
      <c r="B69" s="15" t="s">
        <v>108</v>
      </c>
      <c r="C69" s="16">
        <v>0</v>
      </c>
      <c r="D69" s="17">
        <f t="shared" si="2"/>
        <v>0</v>
      </c>
      <c r="E69" s="18">
        <v>0</v>
      </c>
      <c r="F69" s="17">
        <f t="shared" si="3"/>
        <v>0</v>
      </c>
      <c r="G69" s="18">
        <v>0</v>
      </c>
      <c r="H69" s="17">
        <f t="shared" si="4"/>
        <v>0</v>
      </c>
      <c r="I69" s="18">
        <v>0</v>
      </c>
      <c r="J69" s="17">
        <f t="shared" si="5"/>
        <v>0</v>
      </c>
      <c r="K69" s="18">
        <v>0</v>
      </c>
      <c r="L69" s="17">
        <f t="shared" si="6"/>
        <v>0</v>
      </c>
      <c r="M69" s="18">
        <v>1</v>
      </c>
      <c r="N69" s="17">
        <f t="shared" si="7"/>
        <v>4.1666666666666664E-2</v>
      </c>
      <c r="O69" s="38">
        <v>1</v>
      </c>
      <c r="P69" s="39">
        <f t="shared" si="8"/>
        <v>7.9365079365079361E-3</v>
      </c>
    </row>
    <row r="70" spans="2:16" ht="15" customHeight="1">
      <c r="B70" s="15" t="s">
        <v>109</v>
      </c>
      <c r="C70" s="16">
        <v>0</v>
      </c>
      <c r="D70" s="17">
        <f t="shared" si="2"/>
        <v>0</v>
      </c>
      <c r="E70" s="18">
        <v>0</v>
      </c>
      <c r="F70" s="17">
        <f t="shared" si="3"/>
        <v>0</v>
      </c>
      <c r="G70" s="18">
        <v>0</v>
      </c>
      <c r="H70" s="17">
        <f t="shared" si="4"/>
        <v>0</v>
      </c>
      <c r="I70" s="18">
        <v>0</v>
      </c>
      <c r="J70" s="17">
        <f t="shared" si="5"/>
        <v>0</v>
      </c>
      <c r="K70" s="18">
        <v>1</v>
      </c>
      <c r="L70" s="17">
        <f t="shared" si="6"/>
        <v>3.5714285714285712E-2</v>
      </c>
      <c r="M70" s="18">
        <v>0</v>
      </c>
      <c r="N70" s="17">
        <f t="shared" si="7"/>
        <v>0</v>
      </c>
      <c r="O70" s="38">
        <v>1</v>
      </c>
      <c r="P70" s="39">
        <f t="shared" si="8"/>
        <v>7.9365079365079361E-3</v>
      </c>
    </row>
    <row r="71" spans="2:16" ht="15" customHeight="1">
      <c r="B71" s="15" t="s">
        <v>110</v>
      </c>
      <c r="C71" s="16">
        <v>0</v>
      </c>
      <c r="D71" s="17">
        <f t="shared" si="2"/>
        <v>0</v>
      </c>
      <c r="E71" s="18">
        <v>0</v>
      </c>
      <c r="F71" s="17">
        <f t="shared" si="3"/>
        <v>0</v>
      </c>
      <c r="G71" s="18">
        <v>0</v>
      </c>
      <c r="H71" s="17">
        <f t="shared" si="4"/>
        <v>0</v>
      </c>
      <c r="I71" s="18">
        <v>0</v>
      </c>
      <c r="J71" s="17">
        <f t="shared" si="5"/>
        <v>0</v>
      </c>
      <c r="K71" s="18">
        <v>1</v>
      </c>
      <c r="L71" s="17">
        <f t="shared" si="6"/>
        <v>3.5714285714285712E-2</v>
      </c>
      <c r="M71" s="18">
        <v>0</v>
      </c>
      <c r="N71" s="17">
        <f t="shared" si="7"/>
        <v>0</v>
      </c>
      <c r="O71" s="38">
        <v>1</v>
      </c>
      <c r="P71" s="39">
        <f t="shared" si="8"/>
        <v>7.9365079365079361E-3</v>
      </c>
    </row>
    <row r="72" spans="2:16" ht="15" customHeight="1">
      <c r="B72" s="15" t="s">
        <v>111</v>
      </c>
      <c r="C72" s="16">
        <v>0</v>
      </c>
      <c r="D72" s="17">
        <f t="shared" si="2"/>
        <v>0</v>
      </c>
      <c r="E72" s="18">
        <v>0</v>
      </c>
      <c r="F72" s="17">
        <f t="shared" si="3"/>
        <v>0</v>
      </c>
      <c r="G72" s="18">
        <v>0</v>
      </c>
      <c r="H72" s="17">
        <f t="shared" si="4"/>
        <v>0</v>
      </c>
      <c r="I72" s="18">
        <v>0</v>
      </c>
      <c r="J72" s="17">
        <f t="shared" si="5"/>
        <v>0</v>
      </c>
      <c r="K72" s="18">
        <v>1</v>
      </c>
      <c r="L72" s="17">
        <f t="shared" si="6"/>
        <v>3.5714285714285712E-2</v>
      </c>
      <c r="M72" s="18">
        <v>0</v>
      </c>
      <c r="N72" s="17">
        <f t="shared" si="7"/>
        <v>0</v>
      </c>
      <c r="O72" s="38">
        <v>1</v>
      </c>
      <c r="P72" s="39">
        <f t="shared" si="8"/>
        <v>7.9365079365079361E-3</v>
      </c>
    </row>
    <row r="73" spans="2:16" ht="15" customHeight="1">
      <c r="B73" s="15" t="s">
        <v>112</v>
      </c>
      <c r="C73" s="16">
        <v>0</v>
      </c>
      <c r="D73" s="17">
        <f t="shared" si="2"/>
        <v>0</v>
      </c>
      <c r="E73" s="18">
        <v>1</v>
      </c>
      <c r="F73" s="17">
        <f t="shared" si="3"/>
        <v>2.8571428571428571E-2</v>
      </c>
      <c r="G73" s="18">
        <v>0</v>
      </c>
      <c r="H73" s="17">
        <f t="shared" si="4"/>
        <v>0</v>
      </c>
      <c r="I73" s="18">
        <v>1</v>
      </c>
      <c r="J73" s="17">
        <f t="shared" si="5"/>
        <v>4.3478260869565216E-2</v>
      </c>
      <c r="K73" s="18">
        <v>0</v>
      </c>
      <c r="L73" s="17">
        <f t="shared" si="6"/>
        <v>0</v>
      </c>
      <c r="M73" s="18">
        <v>0</v>
      </c>
      <c r="N73" s="17">
        <f t="shared" si="7"/>
        <v>0</v>
      </c>
      <c r="O73" s="38">
        <v>2</v>
      </c>
      <c r="P73" s="39">
        <f t="shared" si="8"/>
        <v>1.5873015873015872E-2</v>
      </c>
    </row>
    <row r="74" spans="2:16" ht="15" customHeight="1">
      <c r="B74" s="15" t="s">
        <v>113</v>
      </c>
      <c r="C74" s="16">
        <v>0</v>
      </c>
      <c r="D74" s="17">
        <f t="shared" si="2"/>
        <v>0</v>
      </c>
      <c r="E74" s="18">
        <v>0</v>
      </c>
      <c r="F74" s="17">
        <f t="shared" si="3"/>
        <v>0</v>
      </c>
      <c r="G74" s="18">
        <v>0</v>
      </c>
      <c r="H74" s="17">
        <f t="shared" si="4"/>
        <v>0</v>
      </c>
      <c r="I74" s="18">
        <v>0</v>
      </c>
      <c r="J74" s="17">
        <f t="shared" si="5"/>
        <v>0</v>
      </c>
      <c r="K74" s="18">
        <v>0</v>
      </c>
      <c r="L74" s="17">
        <f t="shared" si="6"/>
        <v>0</v>
      </c>
      <c r="M74" s="18">
        <v>1</v>
      </c>
      <c r="N74" s="17">
        <f t="shared" si="7"/>
        <v>4.1666666666666664E-2</v>
      </c>
      <c r="O74" s="38">
        <v>1</v>
      </c>
      <c r="P74" s="39">
        <f t="shared" si="8"/>
        <v>7.9365079365079361E-3</v>
      </c>
    </row>
    <row r="75" spans="2:16" ht="15" customHeight="1">
      <c r="B75" s="15" t="s">
        <v>114</v>
      </c>
      <c r="C75" s="16">
        <v>0</v>
      </c>
      <c r="D75" s="17">
        <f t="shared" si="2"/>
        <v>0</v>
      </c>
      <c r="E75" s="18">
        <v>0</v>
      </c>
      <c r="F75" s="17">
        <f t="shared" si="3"/>
        <v>0</v>
      </c>
      <c r="G75" s="18">
        <v>0</v>
      </c>
      <c r="H75" s="17">
        <f t="shared" si="4"/>
        <v>0</v>
      </c>
      <c r="I75" s="18">
        <v>1</v>
      </c>
      <c r="J75" s="17">
        <f t="shared" si="5"/>
        <v>4.3478260869565216E-2</v>
      </c>
      <c r="K75" s="18">
        <v>0</v>
      </c>
      <c r="L75" s="17">
        <f t="shared" si="6"/>
        <v>0</v>
      </c>
      <c r="M75" s="18">
        <v>0</v>
      </c>
      <c r="N75" s="17">
        <f t="shared" si="7"/>
        <v>0</v>
      </c>
      <c r="O75" s="38">
        <v>1</v>
      </c>
      <c r="P75" s="39">
        <f t="shared" si="8"/>
        <v>7.9365079365079361E-3</v>
      </c>
    </row>
    <row r="76" spans="2:16" ht="15" customHeight="1">
      <c r="B76" s="15" t="s">
        <v>115</v>
      </c>
      <c r="C76" s="16">
        <v>0</v>
      </c>
      <c r="D76" s="17">
        <f t="shared" si="2"/>
        <v>0</v>
      </c>
      <c r="E76" s="18">
        <v>1</v>
      </c>
      <c r="F76" s="17">
        <f t="shared" si="3"/>
        <v>2.8571428571428571E-2</v>
      </c>
      <c r="G76" s="18">
        <v>0</v>
      </c>
      <c r="H76" s="17">
        <f t="shared" si="4"/>
        <v>0</v>
      </c>
      <c r="I76" s="18">
        <v>0</v>
      </c>
      <c r="J76" s="17">
        <f t="shared" si="5"/>
        <v>0</v>
      </c>
      <c r="K76" s="18">
        <v>0</v>
      </c>
      <c r="L76" s="17">
        <f t="shared" si="6"/>
        <v>0</v>
      </c>
      <c r="M76" s="18">
        <v>0</v>
      </c>
      <c r="N76" s="17">
        <f t="shared" si="7"/>
        <v>0</v>
      </c>
      <c r="O76" s="38">
        <v>1</v>
      </c>
      <c r="P76" s="39">
        <f t="shared" si="8"/>
        <v>7.9365079365079361E-3</v>
      </c>
    </row>
    <row r="77" spans="2:16" ht="15" customHeight="1">
      <c r="B77" s="15" t="s">
        <v>116</v>
      </c>
      <c r="C77" s="16">
        <v>0</v>
      </c>
      <c r="D77" s="17">
        <f t="shared" si="2"/>
        <v>0</v>
      </c>
      <c r="E77" s="18">
        <v>1</v>
      </c>
      <c r="F77" s="17">
        <f t="shared" si="3"/>
        <v>2.8571428571428571E-2</v>
      </c>
      <c r="G77" s="18">
        <v>0</v>
      </c>
      <c r="H77" s="17">
        <f t="shared" si="4"/>
        <v>0</v>
      </c>
      <c r="I77" s="18">
        <v>1</v>
      </c>
      <c r="J77" s="17">
        <f t="shared" si="5"/>
        <v>4.3478260869565216E-2</v>
      </c>
      <c r="K77" s="18">
        <v>0</v>
      </c>
      <c r="L77" s="17">
        <f t="shared" si="6"/>
        <v>0</v>
      </c>
      <c r="M77" s="18">
        <v>0</v>
      </c>
      <c r="N77" s="17">
        <f t="shared" si="7"/>
        <v>0</v>
      </c>
      <c r="O77" s="38">
        <v>2</v>
      </c>
      <c r="P77" s="39">
        <f t="shared" si="8"/>
        <v>1.5873015873015872E-2</v>
      </c>
    </row>
    <row r="78" spans="2:16" ht="15" customHeight="1">
      <c r="B78" s="15" t="s">
        <v>117</v>
      </c>
      <c r="C78" s="16">
        <v>0</v>
      </c>
      <c r="D78" s="17">
        <f t="shared" si="2"/>
        <v>0</v>
      </c>
      <c r="E78" s="18">
        <v>0</v>
      </c>
      <c r="F78" s="17">
        <f t="shared" si="3"/>
        <v>0</v>
      </c>
      <c r="G78" s="18">
        <v>0</v>
      </c>
      <c r="H78" s="17">
        <f t="shared" si="4"/>
        <v>0</v>
      </c>
      <c r="I78" s="18">
        <v>1</v>
      </c>
      <c r="J78" s="17">
        <f t="shared" si="5"/>
        <v>4.3478260869565216E-2</v>
      </c>
      <c r="K78" s="18">
        <v>0</v>
      </c>
      <c r="L78" s="17">
        <f t="shared" si="6"/>
        <v>0</v>
      </c>
      <c r="M78" s="18">
        <v>0</v>
      </c>
      <c r="N78" s="17">
        <f t="shared" si="7"/>
        <v>0</v>
      </c>
      <c r="O78" s="38">
        <v>1</v>
      </c>
      <c r="P78" s="39">
        <f t="shared" si="8"/>
        <v>7.9365079365079361E-3</v>
      </c>
    </row>
    <row r="79" spans="2:16" ht="15" customHeight="1">
      <c r="B79" s="15" t="s">
        <v>118</v>
      </c>
      <c r="C79" s="16">
        <v>0</v>
      </c>
      <c r="D79" s="17">
        <f t="shared" si="2"/>
        <v>0</v>
      </c>
      <c r="E79" s="18">
        <v>0</v>
      </c>
      <c r="F79" s="17">
        <f t="shared" si="3"/>
        <v>0</v>
      </c>
      <c r="G79" s="18">
        <v>1</v>
      </c>
      <c r="H79" s="17">
        <f t="shared" si="4"/>
        <v>0.25</v>
      </c>
      <c r="I79" s="18">
        <v>0</v>
      </c>
      <c r="J79" s="17">
        <f t="shared" si="5"/>
        <v>0</v>
      </c>
      <c r="K79" s="18">
        <v>0</v>
      </c>
      <c r="L79" s="17">
        <f t="shared" si="6"/>
        <v>0</v>
      </c>
      <c r="M79" s="18">
        <v>0</v>
      </c>
      <c r="N79" s="17">
        <f t="shared" si="7"/>
        <v>0</v>
      </c>
      <c r="O79" s="38">
        <v>1</v>
      </c>
      <c r="P79" s="39">
        <f t="shared" si="8"/>
        <v>7.9365079365079361E-3</v>
      </c>
    </row>
    <row r="80" spans="2:16" ht="15" customHeight="1">
      <c r="B80" s="15" t="s">
        <v>119</v>
      </c>
      <c r="C80" s="16">
        <v>0</v>
      </c>
      <c r="D80" s="17">
        <f t="shared" si="2"/>
        <v>0</v>
      </c>
      <c r="E80" s="18">
        <v>0</v>
      </c>
      <c r="F80" s="17">
        <f t="shared" si="3"/>
        <v>0</v>
      </c>
      <c r="G80" s="18">
        <v>0</v>
      </c>
      <c r="H80" s="17">
        <f t="shared" si="4"/>
        <v>0</v>
      </c>
      <c r="I80" s="18">
        <v>0</v>
      </c>
      <c r="J80" s="17">
        <f t="shared" si="5"/>
        <v>0</v>
      </c>
      <c r="K80" s="18">
        <v>1</v>
      </c>
      <c r="L80" s="17">
        <f t="shared" si="6"/>
        <v>3.5714285714285712E-2</v>
      </c>
      <c r="M80" s="18">
        <v>0</v>
      </c>
      <c r="N80" s="17">
        <f t="shared" si="7"/>
        <v>0</v>
      </c>
      <c r="O80" s="38">
        <v>1</v>
      </c>
      <c r="P80" s="39">
        <f t="shared" si="8"/>
        <v>7.9365079365079361E-3</v>
      </c>
    </row>
    <row r="81" spans="2:16" ht="15" customHeight="1">
      <c r="B81" s="15" t="s">
        <v>120</v>
      </c>
      <c r="C81" s="16">
        <v>0</v>
      </c>
      <c r="D81" s="17">
        <f t="shared" si="2"/>
        <v>0</v>
      </c>
      <c r="E81" s="18">
        <v>0</v>
      </c>
      <c r="F81" s="17">
        <f t="shared" si="3"/>
        <v>0</v>
      </c>
      <c r="G81" s="18">
        <v>1</v>
      </c>
      <c r="H81" s="17">
        <f t="shared" si="4"/>
        <v>0.25</v>
      </c>
      <c r="I81" s="18">
        <v>0</v>
      </c>
      <c r="J81" s="17">
        <f t="shared" si="5"/>
        <v>0</v>
      </c>
      <c r="K81" s="18">
        <v>0</v>
      </c>
      <c r="L81" s="17">
        <f t="shared" si="6"/>
        <v>0</v>
      </c>
      <c r="M81" s="18">
        <v>0</v>
      </c>
      <c r="N81" s="17">
        <f t="shared" si="7"/>
        <v>0</v>
      </c>
      <c r="O81" s="38">
        <v>1</v>
      </c>
      <c r="P81" s="39">
        <f t="shared" si="8"/>
        <v>7.9365079365079361E-3</v>
      </c>
    </row>
    <row r="82" spans="2:16" ht="15" customHeight="1">
      <c r="B82" s="15" t="s">
        <v>121</v>
      </c>
      <c r="C82" s="16">
        <v>0</v>
      </c>
      <c r="D82" s="17">
        <f t="shared" si="2"/>
        <v>0</v>
      </c>
      <c r="E82" s="18">
        <v>0</v>
      </c>
      <c r="F82" s="17">
        <f t="shared" si="3"/>
        <v>0</v>
      </c>
      <c r="G82" s="18">
        <v>0</v>
      </c>
      <c r="H82" s="17">
        <f t="shared" si="4"/>
        <v>0</v>
      </c>
      <c r="I82" s="18">
        <v>0</v>
      </c>
      <c r="J82" s="17">
        <f t="shared" si="5"/>
        <v>0</v>
      </c>
      <c r="K82" s="18">
        <v>1</v>
      </c>
      <c r="L82" s="17">
        <f t="shared" si="6"/>
        <v>3.5714285714285712E-2</v>
      </c>
      <c r="M82" s="18">
        <v>0</v>
      </c>
      <c r="N82" s="17">
        <f t="shared" si="7"/>
        <v>0</v>
      </c>
      <c r="O82" s="38">
        <v>1</v>
      </c>
      <c r="P82" s="39">
        <f t="shared" si="8"/>
        <v>7.9365079365079361E-3</v>
      </c>
    </row>
    <row r="83" spans="2:16" ht="15" customHeight="1">
      <c r="B83" s="15" t="s">
        <v>122</v>
      </c>
      <c r="C83" s="16">
        <v>0</v>
      </c>
      <c r="D83" s="17">
        <f t="shared" si="2"/>
        <v>0</v>
      </c>
      <c r="E83" s="18">
        <v>2</v>
      </c>
      <c r="F83" s="17">
        <f t="shared" si="3"/>
        <v>5.7142857142857141E-2</v>
      </c>
      <c r="G83" s="18">
        <v>0</v>
      </c>
      <c r="H83" s="17">
        <f t="shared" si="4"/>
        <v>0</v>
      </c>
      <c r="I83" s="18">
        <v>1</v>
      </c>
      <c r="J83" s="17">
        <f t="shared" si="5"/>
        <v>4.3478260869565216E-2</v>
      </c>
      <c r="K83" s="18">
        <v>0</v>
      </c>
      <c r="L83" s="17">
        <f t="shared" si="6"/>
        <v>0</v>
      </c>
      <c r="M83" s="18">
        <v>0</v>
      </c>
      <c r="N83" s="17">
        <f t="shared" si="7"/>
        <v>0</v>
      </c>
      <c r="O83" s="38">
        <v>3</v>
      </c>
      <c r="P83" s="39">
        <f t="shared" si="8"/>
        <v>2.3809523809523808E-2</v>
      </c>
    </row>
    <row r="84" spans="2:16" ht="15" customHeight="1">
      <c r="B84" s="15" t="s">
        <v>123</v>
      </c>
      <c r="C84" s="16">
        <v>0</v>
      </c>
      <c r="D84" s="17">
        <f t="shared" si="2"/>
        <v>0</v>
      </c>
      <c r="E84" s="18">
        <v>0</v>
      </c>
      <c r="F84" s="17">
        <f t="shared" si="3"/>
        <v>0</v>
      </c>
      <c r="G84" s="18">
        <v>0</v>
      </c>
      <c r="H84" s="17">
        <f t="shared" si="4"/>
        <v>0</v>
      </c>
      <c r="I84" s="18">
        <v>0</v>
      </c>
      <c r="J84" s="17">
        <f t="shared" si="5"/>
        <v>0</v>
      </c>
      <c r="K84" s="18">
        <v>0</v>
      </c>
      <c r="L84" s="17">
        <f t="shared" si="6"/>
        <v>0</v>
      </c>
      <c r="M84" s="18">
        <v>1</v>
      </c>
      <c r="N84" s="17">
        <f t="shared" si="7"/>
        <v>4.1666666666666664E-2</v>
      </c>
      <c r="O84" s="38">
        <v>1</v>
      </c>
      <c r="P84" s="39">
        <f t="shared" si="8"/>
        <v>7.9365079365079361E-3</v>
      </c>
    </row>
    <row r="85" spans="2:16" ht="15" customHeight="1">
      <c r="B85" s="15" t="s">
        <v>124</v>
      </c>
      <c r="C85" s="16">
        <v>0</v>
      </c>
      <c r="D85" s="17">
        <f t="shared" si="2"/>
        <v>0</v>
      </c>
      <c r="E85" s="18">
        <v>0</v>
      </c>
      <c r="F85" s="17">
        <f t="shared" si="3"/>
        <v>0</v>
      </c>
      <c r="G85" s="18">
        <v>0</v>
      </c>
      <c r="H85" s="17">
        <f t="shared" si="4"/>
        <v>0</v>
      </c>
      <c r="I85" s="18">
        <v>1</v>
      </c>
      <c r="J85" s="17">
        <f t="shared" si="5"/>
        <v>4.3478260869565216E-2</v>
      </c>
      <c r="K85" s="18">
        <v>0</v>
      </c>
      <c r="L85" s="17">
        <f t="shared" si="6"/>
        <v>0</v>
      </c>
      <c r="M85" s="18">
        <v>0</v>
      </c>
      <c r="N85" s="17">
        <f t="shared" si="7"/>
        <v>0</v>
      </c>
      <c r="O85" s="38">
        <v>1</v>
      </c>
      <c r="P85" s="39">
        <f t="shared" si="8"/>
        <v>7.9365079365079361E-3</v>
      </c>
    </row>
    <row r="86" spans="2:16" ht="15" customHeight="1">
      <c r="B86" s="15" t="s">
        <v>125</v>
      </c>
      <c r="C86" s="16">
        <v>0</v>
      </c>
      <c r="D86" s="17">
        <f t="shared" si="2"/>
        <v>0</v>
      </c>
      <c r="E86" s="18">
        <v>0</v>
      </c>
      <c r="F86" s="17">
        <f t="shared" si="3"/>
        <v>0</v>
      </c>
      <c r="G86" s="18">
        <v>0</v>
      </c>
      <c r="H86" s="17">
        <f t="shared" si="4"/>
        <v>0</v>
      </c>
      <c r="I86" s="18">
        <v>0</v>
      </c>
      <c r="J86" s="17">
        <f t="shared" si="5"/>
        <v>0</v>
      </c>
      <c r="K86" s="18">
        <v>1</v>
      </c>
      <c r="L86" s="17">
        <f t="shared" si="6"/>
        <v>3.5714285714285712E-2</v>
      </c>
      <c r="M86" s="18">
        <v>0</v>
      </c>
      <c r="N86" s="17">
        <f t="shared" si="7"/>
        <v>0</v>
      </c>
      <c r="O86" s="38">
        <v>1</v>
      </c>
      <c r="P86" s="39">
        <f t="shared" si="8"/>
        <v>7.9365079365079361E-3</v>
      </c>
    </row>
    <row r="87" spans="2:16" ht="15" customHeight="1">
      <c r="B87" s="15" t="s">
        <v>126</v>
      </c>
      <c r="C87" s="16">
        <v>0</v>
      </c>
      <c r="D87" s="17">
        <f t="shared" si="2"/>
        <v>0</v>
      </c>
      <c r="E87" s="18">
        <v>1</v>
      </c>
      <c r="F87" s="17">
        <f t="shared" si="3"/>
        <v>2.8571428571428571E-2</v>
      </c>
      <c r="G87" s="18">
        <v>0</v>
      </c>
      <c r="H87" s="17">
        <f t="shared" si="4"/>
        <v>0</v>
      </c>
      <c r="I87" s="18">
        <v>0</v>
      </c>
      <c r="J87" s="17">
        <f t="shared" si="5"/>
        <v>0</v>
      </c>
      <c r="K87" s="18">
        <v>1</v>
      </c>
      <c r="L87" s="17">
        <f t="shared" si="6"/>
        <v>3.5714285714285712E-2</v>
      </c>
      <c r="M87" s="18">
        <v>2</v>
      </c>
      <c r="N87" s="17">
        <f t="shared" si="7"/>
        <v>8.3333333333333329E-2</v>
      </c>
      <c r="O87" s="38">
        <v>4</v>
      </c>
      <c r="P87" s="39">
        <f t="shared" si="8"/>
        <v>3.1746031746031744E-2</v>
      </c>
    </row>
    <row r="88" spans="2:16" ht="15" customHeight="1">
      <c r="B88" s="15" t="s">
        <v>127</v>
      </c>
      <c r="C88" s="16">
        <v>0</v>
      </c>
      <c r="D88" s="17">
        <f t="shared" si="2"/>
        <v>0</v>
      </c>
      <c r="E88" s="18">
        <v>0</v>
      </c>
      <c r="F88" s="17">
        <f t="shared" si="3"/>
        <v>0</v>
      </c>
      <c r="G88" s="18">
        <v>0</v>
      </c>
      <c r="H88" s="17">
        <f t="shared" si="4"/>
        <v>0</v>
      </c>
      <c r="I88" s="18">
        <v>0</v>
      </c>
      <c r="J88" s="17">
        <f t="shared" si="5"/>
        <v>0</v>
      </c>
      <c r="K88" s="18">
        <v>1</v>
      </c>
      <c r="L88" s="17">
        <f t="shared" si="6"/>
        <v>3.5714285714285712E-2</v>
      </c>
      <c r="M88" s="18">
        <v>1</v>
      </c>
      <c r="N88" s="17">
        <f t="shared" si="7"/>
        <v>4.1666666666666664E-2</v>
      </c>
      <c r="O88" s="38">
        <v>2</v>
      </c>
      <c r="P88" s="39">
        <f t="shared" si="8"/>
        <v>1.5873015873015872E-2</v>
      </c>
    </row>
    <row r="89" spans="2:16" ht="15" customHeight="1">
      <c r="B89" s="15" t="s">
        <v>128</v>
      </c>
      <c r="C89" s="16">
        <v>0</v>
      </c>
      <c r="D89" s="17">
        <f t="shared" si="2"/>
        <v>0</v>
      </c>
      <c r="E89" s="18">
        <v>1</v>
      </c>
      <c r="F89" s="17">
        <f t="shared" si="3"/>
        <v>2.8571428571428571E-2</v>
      </c>
      <c r="G89" s="18">
        <v>0</v>
      </c>
      <c r="H89" s="17">
        <f t="shared" si="4"/>
        <v>0</v>
      </c>
      <c r="I89" s="18">
        <v>0</v>
      </c>
      <c r="J89" s="17">
        <f t="shared" si="5"/>
        <v>0</v>
      </c>
      <c r="K89" s="18">
        <v>1</v>
      </c>
      <c r="L89" s="17">
        <f t="shared" si="6"/>
        <v>3.5714285714285712E-2</v>
      </c>
      <c r="M89" s="18">
        <v>0</v>
      </c>
      <c r="N89" s="17">
        <f t="shared" si="7"/>
        <v>0</v>
      </c>
      <c r="O89" s="38">
        <v>2</v>
      </c>
      <c r="P89" s="39">
        <f t="shared" si="8"/>
        <v>1.5873015873015872E-2</v>
      </c>
    </row>
    <row r="90" spans="2:16" ht="15" customHeight="1">
      <c r="B90" s="15" t="s">
        <v>129</v>
      </c>
      <c r="C90" s="16">
        <v>0</v>
      </c>
      <c r="D90" s="17">
        <f t="shared" si="2"/>
        <v>0</v>
      </c>
      <c r="E90" s="18">
        <v>0</v>
      </c>
      <c r="F90" s="17">
        <f t="shared" si="3"/>
        <v>0</v>
      </c>
      <c r="G90" s="18">
        <v>0</v>
      </c>
      <c r="H90" s="17">
        <f t="shared" si="4"/>
        <v>0</v>
      </c>
      <c r="I90" s="18">
        <v>1</v>
      </c>
      <c r="J90" s="17">
        <f t="shared" si="5"/>
        <v>4.3478260869565216E-2</v>
      </c>
      <c r="K90" s="18">
        <v>0</v>
      </c>
      <c r="L90" s="17">
        <f t="shared" si="6"/>
        <v>0</v>
      </c>
      <c r="M90" s="18">
        <v>0</v>
      </c>
      <c r="N90" s="17">
        <f t="shared" si="7"/>
        <v>0</v>
      </c>
      <c r="O90" s="38">
        <v>1</v>
      </c>
      <c r="P90" s="39">
        <f t="shared" si="8"/>
        <v>7.9365079365079361E-3</v>
      </c>
    </row>
    <row r="91" spans="2:16" ht="15" customHeight="1">
      <c r="B91" s="15" t="s">
        <v>130</v>
      </c>
      <c r="C91" s="16">
        <v>0</v>
      </c>
      <c r="D91" s="17">
        <f t="shared" si="2"/>
        <v>0</v>
      </c>
      <c r="E91" s="18">
        <v>0</v>
      </c>
      <c r="F91" s="17">
        <f t="shared" si="3"/>
        <v>0</v>
      </c>
      <c r="G91" s="18">
        <v>0</v>
      </c>
      <c r="H91" s="17">
        <f t="shared" si="4"/>
        <v>0</v>
      </c>
      <c r="I91" s="18">
        <v>0</v>
      </c>
      <c r="J91" s="17">
        <f t="shared" si="5"/>
        <v>0</v>
      </c>
      <c r="K91" s="18">
        <v>1</v>
      </c>
      <c r="L91" s="17">
        <f t="shared" si="6"/>
        <v>3.5714285714285712E-2</v>
      </c>
      <c r="M91" s="18">
        <v>0</v>
      </c>
      <c r="N91" s="17">
        <f t="shared" si="7"/>
        <v>0</v>
      </c>
      <c r="O91" s="38">
        <v>1</v>
      </c>
      <c r="P91" s="39">
        <f t="shared" si="8"/>
        <v>7.9365079365079361E-3</v>
      </c>
    </row>
    <row r="92" spans="2:16" ht="15" customHeight="1">
      <c r="B92" s="15" t="s">
        <v>131</v>
      </c>
      <c r="C92" s="16">
        <v>0</v>
      </c>
      <c r="D92" s="17">
        <f t="shared" si="2"/>
        <v>0</v>
      </c>
      <c r="E92" s="18">
        <v>0</v>
      </c>
      <c r="F92" s="17">
        <f t="shared" si="3"/>
        <v>0</v>
      </c>
      <c r="G92" s="18">
        <v>0</v>
      </c>
      <c r="H92" s="17">
        <f t="shared" si="4"/>
        <v>0</v>
      </c>
      <c r="I92" s="18">
        <v>1</v>
      </c>
      <c r="J92" s="17">
        <f t="shared" si="5"/>
        <v>4.3478260869565216E-2</v>
      </c>
      <c r="K92" s="18">
        <v>0</v>
      </c>
      <c r="L92" s="17">
        <f t="shared" si="6"/>
        <v>0</v>
      </c>
      <c r="M92" s="18">
        <v>0</v>
      </c>
      <c r="N92" s="17">
        <f t="shared" si="7"/>
        <v>0</v>
      </c>
      <c r="O92" s="38">
        <v>1</v>
      </c>
      <c r="P92" s="39">
        <f t="shared" si="8"/>
        <v>7.9365079365079361E-3</v>
      </c>
    </row>
    <row r="93" spans="2:16" ht="15" customHeight="1">
      <c r="B93" s="15" t="s">
        <v>132</v>
      </c>
      <c r="C93" s="16">
        <v>0</v>
      </c>
      <c r="D93" s="17">
        <f t="shared" si="2"/>
        <v>0</v>
      </c>
      <c r="E93" s="18">
        <v>0</v>
      </c>
      <c r="F93" s="17">
        <f t="shared" si="3"/>
        <v>0</v>
      </c>
      <c r="G93" s="18">
        <v>0</v>
      </c>
      <c r="H93" s="17">
        <f t="shared" si="4"/>
        <v>0</v>
      </c>
      <c r="I93" s="18">
        <v>0</v>
      </c>
      <c r="J93" s="17">
        <f t="shared" si="5"/>
        <v>0</v>
      </c>
      <c r="K93" s="18">
        <v>0</v>
      </c>
      <c r="L93" s="17">
        <f t="shared" si="6"/>
        <v>0</v>
      </c>
      <c r="M93" s="18">
        <v>1</v>
      </c>
      <c r="N93" s="17">
        <f t="shared" si="7"/>
        <v>4.1666666666666664E-2</v>
      </c>
      <c r="O93" s="38">
        <v>1</v>
      </c>
      <c r="P93" s="39">
        <f t="shared" si="8"/>
        <v>7.9365079365079361E-3</v>
      </c>
    </row>
    <row r="94" spans="2:16" ht="15" customHeight="1">
      <c r="B94" s="15" t="s">
        <v>133</v>
      </c>
      <c r="C94" s="16">
        <v>0</v>
      </c>
      <c r="D94" s="17">
        <f t="shared" si="2"/>
        <v>0</v>
      </c>
      <c r="E94" s="18">
        <v>0</v>
      </c>
      <c r="F94" s="17">
        <f t="shared" si="3"/>
        <v>0</v>
      </c>
      <c r="G94" s="18">
        <v>0</v>
      </c>
      <c r="H94" s="17">
        <f t="shared" si="4"/>
        <v>0</v>
      </c>
      <c r="I94" s="18">
        <v>0</v>
      </c>
      <c r="J94" s="17">
        <f t="shared" si="5"/>
        <v>0</v>
      </c>
      <c r="K94" s="18">
        <v>1</v>
      </c>
      <c r="L94" s="17">
        <f t="shared" si="6"/>
        <v>3.5714285714285712E-2</v>
      </c>
      <c r="M94" s="18">
        <v>0</v>
      </c>
      <c r="N94" s="17">
        <f t="shared" si="7"/>
        <v>0</v>
      </c>
      <c r="O94" s="38">
        <v>1</v>
      </c>
      <c r="P94" s="39">
        <f t="shared" si="8"/>
        <v>7.9365079365079361E-3</v>
      </c>
    </row>
    <row r="95" spans="2:16" ht="15" customHeight="1">
      <c r="B95" s="15" t="s">
        <v>134</v>
      </c>
      <c r="C95" s="16">
        <v>0</v>
      </c>
      <c r="D95" s="17">
        <f t="shared" si="2"/>
        <v>0</v>
      </c>
      <c r="E95" s="18">
        <v>1</v>
      </c>
      <c r="F95" s="17">
        <f t="shared" si="3"/>
        <v>2.8571428571428571E-2</v>
      </c>
      <c r="G95" s="18">
        <v>0</v>
      </c>
      <c r="H95" s="17">
        <f t="shared" si="4"/>
        <v>0</v>
      </c>
      <c r="I95" s="18">
        <v>0</v>
      </c>
      <c r="J95" s="17">
        <f t="shared" si="5"/>
        <v>0</v>
      </c>
      <c r="K95" s="18">
        <v>1</v>
      </c>
      <c r="L95" s="17">
        <f t="shared" si="6"/>
        <v>3.5714285714285712E-2</v>
      </c>
      <c r="M95" s="18">
        <v>0</v>
      </c>
      <c r="N95" s="17">
        <f t="shared" si="7"/>
        <v>0</v>
      </c>
      <c r="O95" s="38">
        <v>2</v>
      </c>
      <c r="P95" s="39">
        <f t="shared" si="8"/>
        <v>1.5873015873015872E-2</v>
      </c>
    </row>
    <row r="96" spans="2:16" ht="15" customHeight="1">
      <c r="B96" s="15" t="s">
        <v>135</v>
      </c>
      <c r="C96" s="16">
        <v>0</v>
      </c>
      <c r="D96" s="17">
        <f t="shared" si="2"/>
        <v>0</v>
      </c>
      <c r="E96" s="18">
        <v>0</v>
      </c>
      <c r="F96" s="17">
        <f t="shared" si="3"/>
        <v>0</v>
      </c>
      <c r="G96" s="18">
        <v>0</v>
      </c>
      <c r="H96" s="17">
        <f t="shared" si="4"/>
        <v>0</v>
      </c>
      <c r="I96" s="18">
        <v>0</v>
      </c>
      <c r="J96" s="17">
        <f t="shared" si="5"/>
        <v>0</v>
      </c>
      <c r="K96" s="18">
        <v>0</v>
      </c>
      <c r="L96" s="17">
        <f t="shared" si="6"/>
        <v>0</v>
      </c>
      <c r="M96" s="18">
        <v>1</v>
      </c>
      <c r="N96" s="17">
        <f t="shared" si="7"/>
        <v>4.1666666666666664E-2</v>
      </c>
      <c r="O96" s="38">
        <v>1</v>
      </c>
      <c r="P96" s="39">
        <f t="shared" si="8"/>
        <v>7.9365079365079361E-3</v>
      </c>
    </row>
    <row r="97" spans="2:16" ht="15" customHeight="1">
      <c r="B97" s="15" t="s">
        <v>136</v>
      </c>
      <c r="C97" s="16">
        <v>0</v>
      </c>
      <c r="D97" s="17">
        <f t="shared" si="2"/>
        <v>0</v>
      </c>
      <c r="E97" s="18">
        <v>0</v>
      </c>
      <c r="F97" s="17">
        <f t="shared" si="3"/>
        <v>0</v>
      </c>
      <c r="G97" s="18">
        <v>0</v>
      </c>
      <c r="H97" s="17">
        <f t="shared" si="4"/>
        <v>0</v>
      </c>
      <c r="I97" s="18">
        <v>1</v>
      </c>
      <c r="J97" s="17">
        <f t="shared" si="5"/>
        <v>4.3478260869565216E-2</v>
      </c>
      <c r="K97" s="18">
        <v>0</v>
      </c>
      <c r="L97" s="17">
        <f t="shared" si="6"/>
        <v>0</v>
      </c>
      <c r="M97" s="18">
        <v>0</v>
      </c>
      <c r="N97" s="17">
        <f t="shared" si="7"/>
        <v>0</v>
      </c>
      <c r="O97" s="38">
        <v>1</v>
      </c>
      <c r="P97" s="39">
        <f t="shared" si="8"/>
        <v>7.9365079365079361E-3</v>
      </c>
    </row>
    <row r="98" spans="2:16" ht="15" customHeight="1">
      <c r="B98" s="15" t="s">
        <v>137</v>
      </c>
      <c r="C98" s="16">
        <v>0</v>
      </c>
      <c r="D98" s="17">
        <f t="shared" si="2"/>
        <v>0</v>
      </c>
      <c r="E98" s="18">
        <v>0</v>
      </c>
      <c r="F98" s="17">
        <f t="shared" si="3"/>
        <v>0</v>
      </c>
      <c r="G98" s="18">
        <v>0</v>
      </c>
      <c r="H98" s="17">
        <f t="shared" si="4"/>
        <v>0</v>
      </c>
      <c r="I98" s="18">
        <v>1</v>
      </c>
      <c r="J98" s="17">
        <f t="shared" si="5"/>
        <v>4.3478260869565216E-2</v>
      </c>
      <c r="K98" s="18">
        <v>0</v>
      </c>
      <c r="L98" s="17">
        <f t="shared" si="6"/>
        <v>0</v>
      </c>
      <c r="M98" s="18">
        <v>0</v>
      </c>
      <c r="N98" s="17">
        <f t="shared" si="7"/>
        <v>0</v>
      </c>
      <c r="O98" s="38">
        <v>1</v>
      </c>
      <c r="P98" s="39">
        <f t="shared" si="8"/>
        <v>7.9365079365079361E-3</v>
      </c>
    </row>
    <row r="99" spans="2:16" ht="15" customHeight="1">
      <c r="B99" s="15" t="s">
        <v>138</v>
      </c>
      <c r="C99" s="16">
        <v>0</v>
      </c>
      <c r="D99" s="17">
        <f t="shared" si="2"/>
        <v>0</v>
      </c>
      <c r="E99" s="18">
        <v>1</v>
      </c>
      <c r="F99" s="17">
        <f t="shared" si="3"/>
        <v>2.8571428571428571E-2</v>
      </c>
      <c r="G99" s="18">
        <v>0</v>
      </c>
      <c r="H99" s="17">
        <f t="shared" si="4"/>
        <v>0</v>
      </c>
      <c r="I99" s="18">
        <v>0</v>
      </c>
      <c r="J99" s="17">
        <f t="shared" si="5"/>
        <v>0</v>
      </c>
      <c r="K99" s="18">
        <v>0</v>
      </c>
      <c r="L99" s="17">
        <f t="shared" si="6"/>
        <v>0</v>
      </c>
      <c r="M99" s="18">
        <v>1</v>
      </c>
      <c r="N99" s="17">
        <f t="shared" si="7"/>
        <v>4.1666666666666664E-2</v>
      </c>
      <c r="O99" s="38">
        <v>2</v>
      </c>
      <c r="P99" s="39">
        <f t="shared" si="8"/>
        <v>1.5873015873015872E-2</v>
      </c>
    </row>
    <row r="100" spans="2:16" ht="15" customHeight="1">
      <c r="B100" s="15" t="s">
        <v>139</v>
      </c>
      <c r="C100" s="16">
        <v>0</v>
      </c>
      <c r="D100" s="17">
        <f t="shared" ref="D100:D110" si="9">C100/12</f>
        <v>0</v>
      </c>
      <c r="E100" s="18">
        <v>0</v>
      </c>
      <c r="F100" s="17">
        <f t="shared" ref="F100:F110" si="10">E100/35</f>
        <v>0</v>
      </c>
      <c r="G100" s="18">
        <v>0</v>
      </c>
      <c r="H100" s="17">
        <f t="shared" ref="H100:H110" si="11">G100/4</f>
        <v>0</v>
      </c>
      <c r="I100" s="18">
        <v>0</v>
      </c>
      <c r="J100" s="17">
        <f t="shared" ref="J100:J110" si="12">I100/23</f>
        <v>0</v>
      </c>
      <c r="K100" s="18">
        <v>0</v>
      </c>
      <c r="L100" s="17">
        <f t="shared" ref="L100:L110" si="13">K100/28</f>
        <v>0</v>
      </c>
      <c r="M100" s="18">
        <v>1</v>
      </c>
      <c r="N100" s="17">
        <f t="shared" ref="N100:N110" si="14">M100/24</f>
        <v>4.1666666666666664E-2</v>
      </c>
      <c r="O100" s="38">
        <v>1</v>
      </c>
      <c r="P100" s="39">
        <f t="shared" ref="P100:P110" si="15">O100/126</f>
        <v>7.9365079365079361E-3</v>
      </c>
    </row>
    <row r="101" spans="2:16" ht="15" customHeight="1">
      <c r="B101" s="15" t="s">
        <v>140</v>
      </c>
      <c r="C101" s="16">
        <v>0</v>
      </c>
      <c r="D101" s="17">
        <f t="shared" si="9"/>
        <v>0</v>
      </c>
      <c r="E101" s="18">
        <v>0</v>
      </c>
      <c r="F101" s="17">
        <f t="shared" si="10"/>
        <v>0</v>
      </c>
      <c r="G101" s="18">
        <v>0</v>
      </c>
      <c r="H101" s="17">
        <f t="shared" si="11"/>
        <v>0</v>
      </c>
      <c r="I101" s="18">
        <v>1</v>
      </c>
      <c r="J101" s="17">
        <f t="shared" si="12"/>
        <v>4.3478260869565216E-2</v>
      </c>
      <c r="K101" s="18">
        <v>1</v>
      </c>
      <c r="L101" s="17">
        <f t="shared" si="13"/>
        <v>3.5714285714285712E-2</v>
      </c>
      <c r="M101" s="18">
        <v>0</v>
      </c>
      <c r="N101" s="17">
        <f t="shared" si="14"/>
        <v>0</v>
      </c>
      <c r="O101" s="38">
        <v>2</v>
      </c>
      <c r="P101" s="39">
        <f t="shared" si="15"/>
        <v>1.5873015873015872E-2</v>
      </c>
    </row>
    <row r="102" spans="2:16" ht="15" customHeight="1">
      <c r="B102" s="15" t="s">
        <v>141</v>
      </c>
      <c r="C102" s="16">
        <v>0</v>
      </c>
      <c r="D102" s="17">
        <f t="shared" si="9"/>
        <v>0</v>
      </c>
      <c r="E102" s="18">
        <v>1</v>
      </c>
      <c r="F102" s="17">
        <f t="shared" si="10"/>
        <v>2.8571428571428571E-2</v>
      </c>
      <c r="G102" s="18">
        <v>0</v>
      </c>
      <c r="H102" s="17">
        <f t="shared" si="11"/>
        <v>0</v>
      </c>
      <c r="I102" s="18">
        <v>0</v>
      </c>
      <c r="J102" s="17">
        <f t="shared" si="12"/>
        <v>0</v>
      </c>
      <c r="K102" s="18">
        <v>0</v>
      </c>
      <c r="L102" s="17">
        <f t="shared" si="13"/>
        <v>0</v>
      </c>
      <c r="M102" s="18">
        <v>1</v>
      </c>
      <c r="N102" s="17">
        <f t="shared" si="14"/>
        <v>4.1666666666666664E-2</v>
      </c>
      <c r="O102" s="38">
        <v>2</v>
      </c>
      <c r="P102" s="39">
        <f t="shared" si="15"/>
        <v>1.5873015873015872E-2</v>
      </c>
    </row>
    <row r="103" spans="2:16" ht="15" customHeight="1">
      <c r="B103" s="15" t="s">
        <v>142</v>
      </c>
      <c r="C103" s="16">
        <v>0</v>
      </c>
      <c r="D103" s="17">
        <f t="shared" si="9"/>
        <v>0</v>
      </c>
      <c r="E103" s="18">
        <v>0</v>
      </c>
      <c r="F103" s="17">
        <f t="shared" si="10"/>
        <v>0</v>
      </c>
      <c r="G103" s="18">
        <v>0</v>
      </c>
      <c r="H103" s="17">
        <f t="shared" si="11"/>
        <v>0</v>
      </c>
      <c r="I103" s="18">
        <v>0</v>
      </c>
      <c r="J103" s="17">
        <f t="shared" si="12"/>
        <v>0</v>
      </c>
      <c r="K103" s="18">
        <v>0</v>
      </c>
      <c r="L103" s="17">
        <f t="shared" si="13"/>
        <v>0</v>
      </c>
      <c r="M103" s="18">
        <v>2</v>
      </c>
      <c r="N103" s="17">
        <f t="shared" si="14"/>
        <v>8.3333333333333329E-2</v>
      </c>
      <c r="O103" s="38">
        <v>2</v>
      </c>
      <c r="P103" s="39">
        <f t="shared" si="15"/>
        <v>1.5873015873015872E-2</v>
      </c>
    </row>
    <row r="104" spans="2:16" ht="15" customHeight="1">
      <c r="B104" s="15" t="s">
        <v>143</v>
      </c>
      <c r="C104" s="16">
        <v>0</v>
      </c>
      <c r="D104" s="17">
        <f t="shared" si="9"/>
        <v>0</v>
      </c>
      <c r="E104" s="18">
        <v>1</v>
      </c>
      <c r="F104" s="17">
        <f t="shared" si="10"/>
        <v>2.8571428571428571E-2</v>
      </c>
      <c r="G104" s="18">
        <v>0</v>
      </c>
      <c r="H104" s="17">
        <f t="shared" si="11"/>
        <v>0</v>
      </c>
      <c r="I104" s="18">
        <v>0</v>
      </c>
      <c r="J104" s="17">
        <f t="shared" si="12"/>
        <v>0</v>
      </c>
      <c r="K104" s="18">
        <v>0</v>
      </c>
      <c r="L104" s="17">
        <f t="shared" si="13"/>
        <v>0</v>
      </c>
      <c r="M104" s="18">
        <v>0</v>
      </c>
      <c r="N104" s="17">
        <f t="shared" si="14"/>
        <v>0</v>
      </c>
      <c r="O104" s="38">
        <v>1</v>
      </c>
      <c r="P104" s="39">
        <f t="shared" si="15"/>
        <v>7.9365079365079361E-3</v>
      </c>
    </row>
    <row r="105" spans="2:16" ht="15" customHeight="1">
      <c r="B105" s="15" t="s">
        <v>144</v>
      </c>
      <c r="C105" s="16">
        <v>0</v>
      </c>
      <c r="D105" s="17">
        <f t="shared" si="9"/>
        <v>0</v>
      </c>
      <c r="E105" s="18">
        <v>0</v>
      </c>
      <c r="F105" s="17">
        <f t="shared" si="10"/>
        <v>0</v>
      </c>
      <c r="G105" s="18">
        <v>0</v>
      </c>
      <c r="H105" s="17">
        <f t="shared" si="11"/>
        <v>0</v>
      </c>
      <c r="I105" s="18">
        <v>0</v>
      </c>
      <c r="J105" s="17">
        <f t="shared" si="12"/>
        <v>0</v>
      </c>
      <c r="K105" s="18">
        <v>0</v>
      </c>
      <c r="L105" s="17">
        <f t="shared" si="13"/>
        <v>0</v>
      </c>
      <c r="M105" s="18">
        <v>1</v>
      </c>
      <c r="N105" s="17">
        <f t="shared" si="14"/>
        <v>4.1666666666666664E-2</v>
      </c>
      <c r="O105" s="38">
        <v>1</v>
      </c>
      <c r="P105" s="39">
        <f t="shared" si="15"/>
        <v>7.9365079365079361E-3</v>
      </c>
    </row>
    <row r="106" spans="2:16" ht="15" customHeight="1">
      <c r="B106" s="15" t="s">
        <v>145</v>
      </c>
      <c r="C106" s="16">
        <v>0</v>
      </c>
      <c r="D106" s="17">
        <f t="shared" si="9"/>
        <v>0</v>
      </c>
      <c r="E106" s="18">
        <v>0</v>
      </c>
      <c r="F106" s="17">
        <f t="shared" si="10"/>
        <v>0</v>
      </c>
      <c r="G106" s="18">
        <v>0</v>
      </c>
      <c r="H106" s="17">
        <f t="shared" si="11"/>
        <v>0</v>
      </c>
      <c r="I106" s="18">
        <v>1</v>
      </c>
      <c r="J106" s="17">
        <f t="shared" si="12"/>
        <v>4.3478260869565216E-2</v>
      </c>
      <c r="K106" s="18">
        <v>0</v>
      </c>
      <c r="L106" s="17">
        <f t="shared" si="13"/>
        <v>0</v>
      </c>
      <c r="M106" s="18">
        <v>0</v>
      </c>
      <c r="N106" s="17">
        <f t="shared" si="14"/>
        <v>0</v>
      </c>
      <c r="O106" s="38">
        <v>1</v>
      </c>
      <c r="P106" s="39">
        <f t="shared" si="15"/>
        <v>7.9365079365079361E-3</v>
      </c>
    </row>
    <row r="107" spans="2:16" ht="15" customHeight="1">
      <c r="B107" s="15" t="s">
        <v>146</v>
      </c>
      <c r="C107" s="16">
        <v>0</v>
      </c>
      <c r="D107" s="17">
        <f t="shared" si="9"/>
        <v>0</v>
      </c>
      <c r="E107" s="18">
        <v>0</v>
      </c>
      <c r="F107" s="17">
        <f t="shared" si="10"/>
        <v>0</v>
      </c>
      <c r="G107" s="18">
        <v>0</v>
      </c>
      <c r="H107" s="17">
        <f t="shared" si="11"/>
        <v>0</v>
      </c>
      <c r="I107" s="18">
        <v>0</v>
      </c>
      <c r="J107" s="17">
        <f t="shared" si="12"/>
        <v>0</v>
      </c>
      <c r="K107" s="18">
        <v>0</v>
      </c>
      <c r="L107" s="17">
        <f t="shared" si="13"/>
        <v>0</v>
      </c>
      <c r="M107" s="18">
        <v>1</v>
      </c>
      <c r="N107" s="17">
        <f t="shared" si="14"/>
        <v>4.1666666666666664E-2</v>
      </c>
      <c r="O107" s="38">
        <v>1</v>
      </c>
      <c r="P107" s="39">
        <f t="shared" si="15"/>
        <v>7.9365079365079361E-3</v>
      </c>
    </row>
    <row r="108" spans="2:16" ht="15" customHeight="1">
      <c r="B108" s="15" t="s">
        <v>147</v>
      </c>
      <c r="C108" s="16">
        <v>0</v>
      </c>
      <c r="D108" s="17">
        <f t="shared" si="9"/>
        <v>0</v>
      </c>
      <c r="E108" s="18">
        <v>0</v>
      </c>
      <c r="F108" s="17">
        <f t="shared" si="10"/>
        <v>0</v>
      </c>
      <c r="G108" s="18">
        <v>0</v>
      </c>
      <c r="H108" s="17">
        <f t="shared" si="11"/>
        <v>0</v>
      </c>
      <c r="I108" s="18">
        <v>0</v>
      </c>
      <c r="J108" s="17">
        <f t="shared" si="12"/>
        <v>0</v>
      </c>
      <c r="K108" s="18">
        <v>2</v>
      </c>
      <c r="L108" s="17">
        <f t="shared" si="13"/>
        <v>7.1428571428571425E-2</v>
      </c>
      <c r="M108" s="18">
        <v>0</v>
      </c>
      <c r="N108" s="17">
        <f t="shared" si="14"/>
        <v>0</v>
      </c>
      <c r="O108" s="38">
        <v>2</v>
      </c>
      <c r="P108" s="39">
        <f t="shared" si="15"/>
        <v>1.5873015873015872E-2</v>
      </c>
    </row>
    <row r="109" spans="2:16" ht="15" customHeight="1">
      <c r="B109" s="15" t="s">
        <v>148</v>
      </c>
      <c r="C109" s="16">
        <v>0</v>
      </c>
      <c r="D109" s="17">
        <f t="shared" si="9"/>
        <v>0</v>
      </c>
      <c r="E109" s="18">
        <v>0</v>
      </c>
      <c r="F109" s="17">
        <f t="shared" si="10"/>
        <v>0</v>
      </c>
      <c r="G109" s="18">
        <v>0</v>
      </c>
      <c r="H109" s="17">
        <f t="shared" si="11"/>
        <v>0</v>
      </c>
      <c r="I109" s="18">
        <v>0</v>
      </c>
      <c r="J109" s="17">
        <f t="shared" si="12"/>
        <v>0</v>
      </c>
      <c r="K109" s="18">
        <v>0</v>
      </c>
      <c r="L109" s="17">
        <f t="shared" si="13"/>
        <v>0</v>
      </c>
      <c r="M109" s="18">
        <v>1</v>
      </c>
      <c r="N109" s="17">
        <f t="shared" si="14"/>
        <v>4.1666666666666664E-2</v>
      </c>
      <c r="O109" s="38">
        <v>1</v>
      </c>
      <c r="P109" s="39">
        <f t="shared" si="15"/>
        <v>7.9365079365079361E-3</v>
      </c>
    </row>
    <row r="110" spans="2:16" ht="15" customHeight="1" thickBot="1">
      <c r="B110" s="19" t="s">
        <v>73</v>
      </c>
      <c r="C110" s="32">
        <v>12</v>
      </c>
      <c r="D110" s="33">
        <f t="shared" si="9"/>
        <v>1</v>
      </c>
      <c r="E110" s="34">
        <v>35</v>
      </c>
      <c r="F110" s="33">
        <f t="shared" si="10"/>
        <v>1</v>
      </c>
      <c r="G110" s="34">
        <v>4</v>
      </c>
      <c r="H110" s="33">
        <f t="shared" si="11"/>
        <v>1</v>
      </c>
      <c r="I110" s="34">
        <v>23</v>
      </c>
      <c r="J110" s="33">
        <f t="shared" si="12"/>
        <v>1</v>
      </c>
      <c r="K110" s="34">
        <v>28</v>
      </c>
      <c r="L110" s="33">
        <f t="shared" si="13"/>
        <v>1</v>
      </c>
      <c r="M110" s="34">
        <v>24</v>
      </c>
      <c r="N110" s="33">
        <f t="shared" si="14"/>
        <v>1</v>
      </c>
      <c r="O110" s="34">
        <v>126</v>
      </c>
      <c r="P110" s="35">
        <f t="shared" si="15"/>
        <v>1</v>
      </c>
    </row>
    <row r="111" spans="2:16" ht="15" customHeight="1" thickTop="1"/>
    <row r="112" spans="2:16" ht="15" customHeight="1" thickBot="1">
      <c r="B112" s="92" t="s">
        <v>26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</row>
    <row r="113" spans="2:16" ht="15" customHeight="1" thickTop="1">
      <c r="B113" s="83" t="s">
        <v>2</v>
      </c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5"/>
    </row>
    <row r="114" spans="2:16" ht="40.5" customHeight="1">
      <c r="B114" s="86" t="s">
        <v>48</v>
      </c>
      <c r="C114" s="87"/>
      <c r="D114" s="87" t="s">
        <v>49</v>
      </c>
      <c r="E114" s="87"/>
      <c r="F114" s="87" t="s">
        <v>43</v>
      </c>
      <c r="G114" s="87"/>
      <c r="H114" s="87" t="s">
        <v>44</v>
      </c>
      <c r="I114" s="87"/>
      <c r="J114" s="87" t="s">
        <v>45</v>
      </c>
      <c r="K114" s="87"/>
      <c r="L114" s="87" t="s">
        <v>46</v>
      </c>
      <c r="M114" s="87"/>
      <c r="N114" s="87" t="s">
        <v>73</v>
      </c>
      <c r="O114" s="88"/>
    </row>
    <row r="115" spans="2:16" ht="15" customHeight="1" thickBot="1">
      <c r="B115" s="29" t="s">
        <v>6</v>
      </c>
      <c r="C115" s="30" t="s">
        <v>3</v>
      </c>
      <c r="D115" s="30" t="s">
        <v>6</v>
      </c>
      <c r="E115" s="30" t="s">
        <v>3</v>
      </c>
      <c r="F115" s="30" t="s">
        <v>6</v>
      </c>
      <c r="G115" s="30" t="s">
        <v>3</v>
      </c>
      <c r="H115" s="30" t="s">
        <v>6</v>
      </c>
      <c r="I115" s="30" t="s">
        <v>3</v>
      </c>
      <c r="J115" s="30" t="s">
        <v>6</v>
      </c>
      <c r="K115" s="30" t="s">
        <v>3</v>
      </c>
      <c r="L115" s="30" t="s">
        <v>6</v>
      </c>
      <c r="M115" s="30" t="s">
        <v>3</v>
      </c>
      <c r="N115" s="30" t="s">
        <v>6</v>
      </c>
      <c r="O115" s="31" t="s">
        <v>3</v>
      </c>
    </row>
    <row r="116" spans="2:16" ht="15" customHeight="1" thickTop="1" thickBot="1">
      <c r="B116" s="23">
        <v>12</v>
      </c>
      <c r="C116" s="24">
        <v>9.5238095238095233E-2</v>
      </c>
      <c r="D116" s="25">
        <v>35</v>
      </c>
      <c r="E116" s="24">
        <v>0.27777777777777779</v>
      </c>
      <c r="F116" s="25">
        <v>4</v>
      </c>
      <c r="G116" s="24">
        <v>3.1746031746031744E-2</v>
      </c>
      <c r="H116" s="25">
        <v>23</v>
      </c>
      <c r="I116" s="24">
        <v>0.18253968253968253</v>
      </c>
      <c r="J116" s="25">
        <v>28</v>
      </c>
      <c r="K116" s="24">
        <v>0.22222222222222221</v>
      </c>
      <c r="L116" s="25">
        <v>24</v>
      </c>
      <c r="M116" s="24">
        <v>0.19047619047619047</v>
      </c>
      <c r="N116" s="40">
        <v>126</v>
      </c>
      <c r="O116" s="41">
        <v>1</v>
      </c>
    </row>
    <row r="117" spans="2:16" ht="15" customHeight="1" thickTop="1">
      <c r="B117" s="45"/>
      <c r="C117" s="46"/>
      <c r="D117" s="45"/>
      <c r="E117" s="46"/>
      <c r="F117" s="45"/>
      <c r="G117" s="46"/>
      <c r="H117" s="45"/>
      <c r="I117" s="46"/>
      <c r="J117" s="45"/>
      <c r="K117" s="46"/>
      <c r="L117" s="45"/>
      <c r="M117" s="46"/>
    </row>
    <row r="118" spans="2:16" ht="34.5" customHeight="1">
      <c r="B118" s="89" t="s">
        <v>21</v>
      </c>
      <c r="C118" s="89"/>
      <c r="D118" s="89"/>
      <c r="E118" s="89"/>
      <c r="F118" s="89"/>
      <c r="G118" s="89"/>
      <c r="H118" s="7"/>
      <c r="I118" s="7"/>
      <c r="J118" s="7"/>
      <c r="K118" s="46"/>
      <c r="L118" s="45"/>
      <c r="M118" s="46"/>
    </row>
    <row r="119" spans="2:16" ht="15" customHeight="1" thickBot="1"/>
    <row r="120" spans="2:16" ht="15" customHeight="1" thickTop="1">
      <c r="B120" s="42"/>
      <c r="C120" s="83" t="s">
        <v>2</v>
      </c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5"/>
    </row>
    <row r="121" spans="2:16" ht="36.75" customHeight="1">
      <c r="B121" s="43"/>
      <c r="C121" s="86" t="s">
        <v>48</v>
      </c>
      <c r="D121" s="87"/>
      <c r="E121" s="87" t="s">
        <v>49</v>
      </c>
      <c r="F121" s="87"/>
      <c r="G121" s="87" t="s">
        <v>43</v>
      </c>
      <c r="H121" s="87"/>
      <c r="I121" s="87" t="s">
        <v>44</v>
      </c>
      <c r="J121" s="87"/>
      <c r="K121" s="87" t="s">
        <v>45</v>
      </c>
      <c r="L121" s="87"/>
      <c r="M121" s="87" t="s">
        <v>46</v>
      </c>
      <c r="N121" s="87"/>
      <c r="O121" s="87" t="s">
        <v>73</v>
      </c>
      <c r="P121" s="88"/>
    </row>
    <row r="122" spans="2:16" ht="15" customHeight="1" thickBot="1">
      <c r="B122" s="44"/>
      <c r="C122" s="29" t="s">
        <v>6</v>
      </c>
      <c r="D122" s="30" t="s">
        <v>3</v>
      </c>
      <c r="E122" s="30" t="s">
        <v>6</v>
      </c>
      <c r="F122" s="30" t="s">
        <v>3</v>
      </c>
      <c r="G122" s="30" t="s">
        <v>6</v>
      </c>
      <c r="H122" s="30" t="s">
        <v>3</v>
      </c>
      <c r="I122" s="30" t="s">
        <v>6</v>
      </c>
      <c r="J122" s="30" t="s">
        <v>3</v>
      </c>
      <c r="K122" s="30" t="s">
        <v>6</v>
      </c>
      <c r="L122" s="30" t="s">
        <v>3</v>
      </c>
      <c r="M122" s="30" t="s">
        <v>6</v>
      </c>
      <c r="N122" s="30" t="s">
        <v>3</v>
      </c>
      <c r="O122" s="30" t="s">
        <v>6</v>
      </c>
      <c r="P122" s="31" t="s">
        <v>3</v>
      </c>
    </row>
    <row r="123" spans="2:16" ht="15" customHeight="1" thickTop="1">
      <c r="B123" s="26" t="s">
        <v>7</v>
      </c>
      <c r="C123" s="12">
        <v>10</v>
      </c>
      <c r="D123" s="13">
        <f>C123/12</f>
        <v>0.83333333333333337</v>
      </c>
      <c r="E123" s="14">
        <v>28</v>
      </c>
      <c r="F123" s="13">
        <f>E123/35</f>
        <v>0.8</v>
      </c>
      <c r="G123" s="14">
        <v>4</v>
      </c>
      <c r="H123" s="13">
        <f>G123/4</f>
        <v>1</v>
      </c>
      <c r="I123" s="14">
        <v>17</v>
      </c>
      <c r="J123" s="13">
        <f>I123/23</f>
        <v>0.73913043478260865</v>
      </c>
      <c r="K123" s="14">
        <v>24</v>
      </c>
      <c r="L123" s="13">
        <f>K123/28</f>
        <v>0.8571428571428571</v>
      </c>
      <c r="M123" s="14">
        <v>19</v>
      </c>
      <c r="N123" s="13">
        <f>M123/24</f>
        <v>0.79166666666666663</v>
      </c>
      <c r="O123" s="36">
        <v>102</v>
      </c>
      <c r="P123" s="37">
        <f>O123/126</f>
        <v>0.80952380952380953</v>
      </c>
    </row>
    <row r="124" spans="2:16" ht="15" customHeight="1">
      <c r="B124" s="27" t="s">
        <v>8</v>
      </c>
      <c r="C124" s="16">
        <v>2</v>
      </c>
      <c r="D124" s="17">
        <f t="shared" ref="D124:D128" si="16">C124/12</f>
        <v>0.16666666666666666</v>
      </c>
      <c r="E124" s="18">
        <v>13</v>
      </c>
      <c r="F124" s="17">
        <f t="shared" ref="F124:F128" si="17">E124/35</f>
        <v>0.37142857142857144</v>
      </c>
      <c r="G124" s="18">
        <v>1</v>
      </c>
      <c r="H124" s="17">
        <f t="shared" ref="H124:H128" si="18">G124/4</f>
        <v>0.25</v>
      </c>
      <c r="I124" s="18">
        <v>9</v>
      </c>
      <c r="J124" s="17">
        <f t="shared" ref="J124:J128" si="19">I124/23</f>
        <v>0.39130434782608697</v>
      </c>
      <c r="K124" s="18">
        <v>9</v>
      </c>
      <c r="L124" s="17">
        <f t="shared" ref="L124:L128" si="20">K124/28</f>
        <v>0.32142857142857145</v>
      </c>
      <c r="M124" s="18">
        <v>10</v>
      </c>
      <c r="N124" s="17">
        <f t="shared" ref="N124:N128" si="21">M124/24</f>
        <v>0.41666666666666669</v>
      </c>
      <c r="O124" s="38">
        <v>44</v>
      </c>
      <c r="P124" s="39">
        <f t="shared" ref="P124:P128" si="22">O124/126</f>
        <v>0.34920634920634919</v>
      </c>
    </row>
    <row r="125" spans="2:16" ht="15" customHeight="1">
      <c r="B125" s="27" t="s">
        <v>150</v>
      </c>
      <c r="C125" s="16">
        <v>0</v>
      </c>
      <c r="D125" s="17">
        <f t="shared" si="16"/>
        <v>0</v>
      </c>
      <c r="E125" s="18">
        <v>3</v>
      </c>
      <c r="F125" s="17">
        <f t="shared" si="17"/>
        <v>8.5714285714285715E-2</v>
      </c>
      <c r="G125" s="18">
        <v>0</v>
      </c>
      <c r="H125" s="17">
        <f t="shared" si="18"/>
        <v>0</v>
      </c>
      <c r="I125" s="18">
        <v>0</v>
      </c>
      <c r="J125" s="17">
        <f t="shared" si="19"/>
        <v>0</v>
      </c>
      <c r="K125" s="18">
        <v>1</v>
      </c>
      <c r="L125" s="17">
        <f t="shared" si="20"/>
        <v>3.5714285714285712E-2</v>
      </c>
      <c r="M125" s="18">
        <v>1</v>
      </c>
      <c r="N125" s="17">
        <f t="shared" si="21"/>
        <v>4.1666666666666664E-2</v>
      </c>
      <c r="O125" s="38">
        <v>5</v>
      </c>
      <c r="P125" s="39">
        <f t="shared" si="22"/>
        <v>3.968253968253968E-2</v>
      </c>
    </row>
    <row r="126" spans="2:16" ht="15" customHeight="1">
      <c r="B126" s="27" t="s">
        <v>151</v>
      </c>
      <c r="C126" s="16">
        <v>0</v>
      </c>
      <c r="D126" s="17">
        <f t="shared" si="16"/>
        <v>0</v>
      </c>
      <c r="E126" s="18">
        <v>8</v>
      </c>
      <c r="F126" s="17">
        <f t="shared" si="17"/>
        <v>0.22857142857142856</v>
      </c>
      <c r="G126" s="18">
        <v>0</v>
      </c>
      <c r="H126" s="17">
        <f t="shared" si="18"/>
        <v>0</v>
      </c>
      <c r="I126" s="18">
        <v>0</v>
      </c>
      <c r="J126" s="17">
        <f t="shared" si="19"/>
        <v>0</v>
      </c>
      <c r="K126" s="18">
        <v>2</v>
      </c>
      <c r="L126" s="17">
        <f t="shared" si="20"/>
        <v>7.1428571428571425E-2</v>
      </c>
      <c r="M126" s="18">
        <v>2</v>
      </c>
      <c r="N126" s="17">
        <f t="shared" si="21"/>
        <v>8.3333333333333329E-2</v>
      </c>
      <c r="O126" s="38">
        <v>12</v>
      </c>
      <c r="P126" s="39">
        <f t="shared" si="22"/>
        <v>9.5238095238095233E-2</v>
      </c>
    </row>
    <row r="127" spans="2:16" ht="15" customHeight="1">
      <c r="B127" s="27" t="s">
        <v>152</v>
      </c>
      <c r="C127" s="16">
        <v>0</v>
      </c>
      <c r="D127" s="17">
        <f t="shared" si="16"/>
        <v>0</v>
      </c>
      <c r="E127" s="18">
        <v>2</v>
      </c>
      <c r="F127" s="17">
        <f t="shared" si="17"/>
        <v>5.7142857142857141E-2</v>
      </c>
      <c r="G127" s="18">
        <v>0</v>
      </c>
      <c r="H127" s="17">
        <f t="shared" si="18"/>
        <v>0</v>
      </c>
      <c r="I127" s="18">
        <v>0</v>
      </c>
      <c r="J127" s="17">
        <f t="shared" si="19"/>
        <v>0</v>
      </c>
      <c r="K127" s="18">
        <v>0</v>
      </c>
      <c r="L127" s="17">
        <f t="shared" si="20"/>
        <v>0</v>
      </c>
      <c r="M127" s="18">
        <v>0</v>
      </c>
      <c r="N127" s="17">
        <f t="shared" si="21"/>
        <v>0</v>
      </c>
      <c r="O127" s="38">
        <v>2</v>
      </c>
      <c r="P127" s="39">
        <f t="shared" si="22"/>
        <v>1.5873015873015872E-2</v>
      </c>
    </row>
    <row r="128" spans="2:16" ht="15" customHeight="1" thickBot="1">
      <c r="B128" s="28" t="s">
        <v>5</v>
      </c>
      <c r="C128" s="20">
        <v>2</v>
      </c>
      <c r="D128" s="21">
        <f t="shared" si="16"/>
        <v>0.16666666666666666</v>
      </c>
      <c r="E128" s="22">
        <v>1</v>
      </c>
      <c r="F128" s="21">
        <f t="shared" si="17"/>
        <v>2.8571428571428571E-2</v>
      </c>
      <c r="G128" s="22">
        <v>0</v>
      </c>
      <c r="H128" s="21">
        <f t="shared" si="18"/>
        <v>0</v>
      </c>
      <c r="I128" s="22">
        <v>0</v>
      </c>
      <c r="J128" s="21">
        <f t="shared" si="19"/>
        <v>0</v>
      </c>
      <c r="K128" s="22">
        <v>2</v>
      </c>
      <c r="L128" s="21">
        <f t="shared" si="20"/>
        <v>7.1428571428571425E-2</v>
      </c>
      <c r="M128" s="22">
        <v>0</v>
      </c>
      <c r="N128" s="21">
        <f t="shared" si="21"/>
        <v>0</v>
      </c>
      <c r="O128" s="34">
        <v>5</v>
      </c>
      <c r="P128" s="35">
        <f t="shared" si="22"/>
        <v>3.968253968253968E-2</v>
      </c>
    </row>
    <row r="129" spans="2:16" ht="15" customHeight="1" thickTop="1">
      <c r="B129" s="47"/>
      <c r="C129" s="45"/>
      <c r="D129" s="46"/>
      <c r="E129" s="45"/>
      <c r="F129" s="46"/>
      <c r="G129" s="45"/>
      <c r="H129" s="46"/>
      <c r="I129" s="45"/>
      <c r="J129" s="46"/>
      <c r="K129" s="45"/>
      <c r="L129" s="46"/>
      <c r="M129" s="45"/>
      <c r="N129" s="46"/>
    </row>
    <row r="130" spans="2:16" ht="28.5" customHeight="1">
      <c r="B130" s="89" t="s">
        <v>40</v>
      </c>
      <c r="C130" s="89"/>
      <c r="D130" s="89"/>
      <c r="E130" s="89"/>
      <c r="F130" s="89"/>
      <c r="G130" s="89"/>
      <c r="H130" s="89"/>
      <c r="I130" s="89"/>
      <c r="J130" s="89"/>
      <c r="K130" s="45"/>
      <c r="L130" s="46"/>
      <c r="M130" s="45"/>
      <c r="N130" s="46"/>
    </row>
    <row r="131" spans="2:16" ht="15" customHeight="1" thickBot="1"/>
    <row r="132" spans="2:16" ht="15" customHeight="1" thickTop="1">
      <c r="B132" s="42"/>
      <c r="C132" s="83" t="s">
        <v>2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5"/>
    </row>
    <row r="133" spans="2:16" ht="37.5" customHeight="1">
      <c r="B133" s="43"/>
      <c r="C133" s="86" t="s">
        <v>48</v>
      </c>
      <c r="D133" s="87"/>
      <c r="E133" s="87" t="s">
        <v>49</v>
      </c>
      <c r="F133" s="87"/>
      <c r="G133" s="87" t="s">
        <v>43</v>
      </c>
      <c r="H133" s="87"/>
      <c r="I133" s="87" t="s">
        <v>44</v>
      </c>
      <c r="J133" s="87"/>
      <c r="K133" s="87" t="s">
        <v>45</v>
      </c>
      <c r="L133" s="87"/>
      <c r="M133" s="87" t="s">
        <v>46</v>
      </c>
      <c r="N133" s="87"/>
      <c r="O133" s="87" t="s">
        <v>73</v>
      </c>
      <c r="P133" s="88"/>
    </row>
    <row r="134" spans="2:16" ht="15" customHeight="1" thickBot="1">
      <c r="B134" s="44"/>
      <c r="C134" s="29" t="s">
        <v>6</v>
      </c>
      <c r="D134" s="30" t="s">
        <v>3</v>
      </c>
      <c r="E134" s="30" t="s">
        <v>6</v>
      </c>
      <c r="F134" s="30" t="s">
        <v>3</v>
      </c>
      <c r="G134" s="30" t="s">
        <v>6</v>
      </c>
      <c r="H134" s="30" t="s">
        <v>3</v>
      </c>
      <c r="I134" s="30" t="s">
        <v>6</v>
      </c>
      <c r="J134" s="30" t="s">
        <v>3</v>
      </c>
      <c r="K134" s="30" t="s">
        <v>6</v>
      </c>
      <c r="L134" s="30" t="s">
        <v>3</v>
      </c>
      <c r="M134" s="30" t="s">
        <v>6</v>
      </c>
      <c r="N134" s="30" t="s">
        <v>3</v>
      </c>
      <c r="O134" s="30" t="s">
        <v>6</v>
      </c>
      <c r="P134" s="31" t="s">
        <v>3</v>
      </c>
    </row>
    <row r="135" spans="2:16" ht="15" customHeight="1" thickTop="1">
      <c r="B135" s="26" t="s">
        <v>9</v>
      </c>
      <c r="C135" s="12">
        <v>0</v>
      </c>
      <c r="D135" s="13">
        <f>C135/12</f>
        <v>0</v>
      </c>
      <c r="E135" s="14">
        <v>4</v>
      </c>
      <c r="F135" s="13">
        <f>E135/35</f>
        <v>0.11428571428571428</v>
      </c>
      <c r="G135" s="14">
        <v>0</v>
      </c>
      <c r="H135" s="13">
        <f>G135/4</f>
        <v>0</v>
      </c>
      <c r="I135" s="14">
        <v>2</v>
      </c>
      <c r="J135" s="13">
        <f>I135/23</f>
        <v>8.6956521739130432E-2</v>
      </c>
      <c r="K135" s="14">
        <v>5</v>
      </c>
      <c r="L135" s="13">
        <f>K135/28</f>
        <v>0.17857142857142858</v>
      </c>
      <c r="M135" s="14">
        <v>5</v>
      </c>
      <c r="N135" s="13">
        <f>M135/24</f>
        <v>0.20833333333333334</v>
      </c>
      <c r="O135" s="36">
        <v>16</v>
      </c>
      <c r="P135" s="37">
        <f>O135/126</f>
        <v>0.12698412698412698</v>
      </c>
    </row>
    <row r="136" spans="2:16" ht="15" customHeight="1">
      <c r="B136" s="27" t="s">
        <v>19</v>
      </c>
      <c r="C136" s="16">
        <v>2</v>
      </c>
      <c r="D136" s="17">
        <f t="shared" ref="D136:D139" si="23">C136/12</f>
        <v>0.16666666666666666</v>
      </c>
      <c r="E136" s="18">
        <v>5</v>
      </c>
      <c r="F136" s="17">
        <f t="shared" ref="F136:F139" si="24">E136/35</f>
        <v>0.14285714285714285</v>
      </c>
      <c r="G136" s="18">
        <v>1</v>
      </c>
      <c r="H136" s="17">
        <f t="shared" ref="H136:H139" si="25">G136/4</f>
        <v>0.25</v>
      </c>
      <c r="I136" s="18">
        <v>3</v>
      </c>
      <c r="J136" s="17">
        <f t="shared" ref="J136:J139" si="26">I136/23</f>
        <v>0.13043478260869565</v>
      </c>
      <c r="K136" s="18">
        <v>4</v>
      </c>
      <c r="L136" s="17">
        <f t="shared" ref="L136:L139" si="27">K136/28</f>
        <v>0.14285714285714285</v>
      </c>
      <c r="M136" s="18">
        <v>4</v>
      </c>
      <c r="N136" s="17">
        <f t="shared" ref="N136:N139" si="28">M136/24</f>
        <v>0.16666666666666666</v>
      </c>
      <c r="O136" s="38">
        <v>19</v>
      </c>
      <c r="P136" s="39">
        <f t="shared" ref="P136:P139" si="29">O136/126</f>
        <v>0.15079365079365079</v>
      </c>
    </row>
    <row r="137" spans="2:16" ht="15" customHeight="1">
      <c r="B137" s="27" t="s">
        <v>27</v>
      </c>
      <c r="C137" s="16">
        <v>0</v>
      </c>
      <c r="D137" s="17">
        <f t="shared" si="23"/>
        <v>0</v>
      </c>
      <c r="E137" s="18">
        <v>4</v>
      </c>
      <c r="F137" s="17">
        <f t="shared" si="24"/>
        <v>0.11428571428571428</v>
      </c>
      <c r="G137" s="18">
        <v>0</v>
      </c>
      <c r="H137" s="17">
        <f t="shared" si="25"/>
        <v>0</v>
      </c>
      <c r="I137" s="18">
        <v>4</v>
      </c>
      <c r="J137" s="17">
        <f t="shared" si="26"/>
        <v>0.17391304347826086</v>
      </c>
      <c r="K137" s="18">
        <v>3</v>
      </c>
      <c r="L137" s="17">
        <f t="shared" si="27"/>
        <v>0.10714285714285714</v>
      </c>
      <c r="M137" s="18">
        <v>3</v>
      </c>
      <c r="N137" s="17">
        <f t="shared" si="28"/>
        <v>0.125</v>
      </c>
      <c r="O137" s="38">
        <v>14</v>
      </c>
      <c r="P137" s="39">
        <f t="shared" si="29"/>
        <v>0.1111111111111111</v>
      </c>
    </row>
    <row r="138" spans="2:16" ht="15" customHeight="1">
      <c r="B138" s="27" t="s">
        <v>28</v>
      </c>
      <c r="C138" s="16">
        <v>9</v>
      </c>
      <c r="D138" s="17">
        <f t="shared" si="23"/>
        <v>0.75</v>
      </c>
      <c r="E138" s="18">
        <v>20</v>
      </c>
      <c r="F138" s="17">
        <f t="shared" si="24"/>
        <v>0.5714285714285714</v>
      </c>
      <c r="G138" s="18">
        <v>3</v>
      </c>
      <c r="H138" s="17">
        <f t="shared" si="25"/>
        <v>0.75</v>
      </c>
      <c r="I138" s="18">
        <v>14</v>
      </c>
      <c r="J138" s="17">
        <f t="shared" si="26"/>
        <v>0.60869565217391308</v>
      </c>
      <c r="K138" s="18">
        <v>16</v>
      </c>
      <c r="L138" s="17">
        <f t="shared" si="27"/>
        <v>0.5714285714285714</v>
      </c>
      <c r="M138" s="18">
        <v>13</v>
      </c>
      <c r="N138" s="17">
        <f t="shared" si="28"/>
        <v>0.54166666666666663</v>
      </c>
      <c r="O138" s="38">
        <v>75</v>
      </c>
      <c r="P138" s="39">
        <f t="shared" si="29"/>
        <v>0.59523809523809523</v>
      </c>
    </row>
    <row r="139" spans="2:16" ht="15" customHeight="1" thickBot="1">
      <c r="B139" s="28" t="s">
        <v>5</v>
      </c>
      <c r="C139" s="20">
        <v>1</v>
      </c>
      <c r="D139" s="21">
        <f t="shared" si="23"/>
        <v>8.3333333333333329E-2</v>
      </c>
      <c r="E139" s="22">
        <v>3</v>
      </c>
      <c r="F139" s="21">
        <f t="shared" si="24"/>
        <v>8.5714285714285715E-2</v>
      </c>
      <c r="G139" s="22">
        <v>0</v>
      </c>
      <c r="H139" s="21">
        <f t="shared" si="25"/>
        <v>0</v>
      </c>
      <c r="I139" s="22">
        <v>0</v>
      </c>
      <c r="J139" s="21">
        <f t="shared" si="26"/>
        <v>0</v>
      </c>
      <c r="K139" s="22">
        <v>1</v>
      </c>
      <c r="L139" s="21">
        <f t="shared" si="27"/>
        <v>3.5714285714285712E-2</v>
      </c>
      <c r="M139" s="22">
        <v>0</v>
      </c>
      <c r="N139" s="21">
        <f t="shared" si="28"/>
        <v>0</v>
      </c>
      <c r="O139" s="34">
        <v>5</v>
      </c>
      <c r="P139" s="35">
        <f t="shared" si="29"/>
        <v>3.968253968253968E-2</v>
      </c>
    </row>
    <row r="140" spans="2:16" ht="15" customHeight="1" thickTop="1">
      <c r="B140" s="47"/>
      <c r="C140" s="47"/>
      <c r="D140" s="45"/>
      <c r="E140" s="46"/>
      <c r="F140" s="45"/>
      <c r="G140" s="46"/>
      <c r="H140" s="45"/>
      <c r="I140" s="46"/>
      <c r="J140" s="45"/>
      <c r="K140" s="46"/>
      <c r="L140" s="45"/>
      <c r="M140" s="46"/>
      <c r="N140" s="45"/>
      <c r="O140" s="46"/>
    </row>
    <row r="141" spans="2:16" ht="26.25" customHeight="1">
      <c r="B141" s="89" t="s">
        <v>41</v>
      </c>
      <c r="C141" s="89"/>
      <c r="D141" s="89"/>
      <c r="E141" s="89"/>
      <c r="F141" s="89"/>
      <c r="G141" s="89"/>
      <c r="H141" s="89"/>
      <c r="I141" s="89"/>
      <c r="J141" s="89"/>
      <c r="K141" s="46"/>
      <c r="L141" s="45"/>
      <c r="M141" s="46"/>
      <c r="N141" s="45"/>
      <c r="O141" s="46"/>
    </row>
    <row r="142" spans="2:16" ht="15" customHeight="1" thickBot="1"/>
    <row r="143" spans="2:16" ht="15" customHeight="1" thickTop="1">
      <c r="B143" s="42"/>
      <c r="C143" s="83" t="s">
        <v>2</v>
      </c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5"/>
    </row>
    <row r="144" spans="2:16" ht="40.5" customHeight="1">
      <c r="B144" s="43"/>
      <c r="C144" s="86" t="s">
        <v>48</v>
      </c>
      <c r="D144" s="87"/>
      <c r="E144" s="87" t="s">
        <v>49</v>
      </c>
      <c r="F144" s="87"/>
      <c r="G144" s="87" t="s">
        <v>43</v>
      </c>
      <c r="H144" s="87"/>
      <c r="I144" s="87" t="s">
        <v>44</v>
      </c>
      <c r="J144" s="87"/>
      <c r="K144" s="87" t="s">
        <v>45</v>
      </c>
      <c r="L144" s="87"/>
      <c r="M144" s="87" t="s">
        <v>46</v>
      </c>
      <c r="N144" s="87"/>
      <c r="O144" s="87" t="s">
        <v>73</v>
      </c>
      <c r="P144" s="88"/>
    </row>
    <row r="145" spans="2:16" ht="15" customHeight="1" thickBot="1">
      <c r="B145" s="44"/>
      <c r="C145" s="29" t="s">
        <v>6</v>
      </c>
      <c r="D145" s="30" t="s">
        <v>3</v>
      </c>
      <c r="E145" s="30" t="s">
        <v>6</v>
      </c>
      <c r="F145" s="30" t="s">
        <v>3</v>
      </c>
      <c r="G145" s="30" t="s">
        <v>6</v>
      </c>
      <c r="H145" s="30" t="s">
        <v>3</v>
      </c>
      <c r="I145" s="30" t="s">
        <v>6</v>
      </c>
      <c r="J145" s="30" t="s">
        <v>3</v>
      </c>
      <c r="K145" s="30" t="s">
        <v>6</v>
      </c>
      <c r="L145" s="30" t="s">
        <v>3</v>
      </c>
      <c r="M145" s="30" t="s">
        <v>6</v>
      </c>
      <c r="N145" s="30" t="s">
        <v>3</v>
      </c>
      <c r="O145" s="30" t="s">
        <v>6</v>
      </c>
      <c r="P145" s="31" t="s">
        <v>3</v>
      </c>
    </row>
    <row r="146" spans="2:16" ht="15" customHeight="1" thickTop="1">
      <c r="B146" s="26" t="s">
        <v>153</v>
      </c>
      <c r="C146" s="12">
        <v>7</v>
      </c>
      <c r="D146" s="13">
        <f>C146/12</f>
        <v>0.58333333333333337</v>
      </c>
      <c r="E146" s="14">
        <v>24</v>
      </c>
      <c r="F146" s="13">
        <f>E146/35</f>
        <v>0.68571428571428572</v>
      </c>
      <c r="G146" s="14">
        <v>1</v>
      </c>
      <c r="H146" s="13">
        <f>G146/4</f>
        <v>0.25</v>
      </c>
      <c r="I146" s="14">
        <v>2</v>
      </c>
      <c r="J146" s="13">
        <f>I146/23</f>
        <v>8.6956521739130432E-2</v>
      </c>
      <c r="K146" s="14">
        <v>0</v>
      </c>
      <c r="L146" s="13">
        <f>K146/28</f>
        <v>0</v>
      </c>
      <c r="M146" s="14">
        <v>3</v>
      </c>
      <c r="N146" s="13">
        <f>M146/24</f>
        <v>0.125</v>
      </c>
      <c r="O146" s="36">
        <v>37</v>
      </c>
      <c r="P146" s="37">
        <f>O146/126</f>
        <v>0.29365079365079366</v>
      </c>
    </row>
    <row r="147" spans="2:16" ht="15" customHeight="1">
      <c r="B147" s="27" t="s">
        <v>29</v>
      </c>
      <c r="C147" s="16">
        <v>0</v>
      </c>
      <c r="D147" s="17">
        <f t="shared" ref="D147:D153" si="30">C147/12</f>
        <v>0</v>
      </c>
      <c r="E147" s="18">
        <v>10</v>
      </c>
      <c r="F147" s="17">
        <f t="shared" ref="F147:F153" si="31">E147/35</f>
        <v>0.2857142857142857</v>
      </c>
      <c r="G147" s="18">
        <v>1</v>
      </c>
      <c r="H147" s="17">
        <f t="shared" ref="H147:H153" si="32">G147/4</f>
        <v>0.25</v>
      </c>
      <c r="I147" s="18">
        <v>6</v>
      </c>
      <c r="J147" s="17">
        <f t="shared" ref="J147:J153" si="33">I147/23</f>
        <v>0.2608695652173913</v>
      </c>
      <c r="K147" s="18">
        <v>9</v>
      </c>
      <c r="L147" s="17">
        <f t="shared" ref="L147:L153" si="34">K147/28</f>
        <v>0.32142857142857145</v>
      </c>
      <c r="M147" s="18">
        <v>7</v>
      </c>
      <c r="N147" s="17">
        <f t="shared" ref="N147:N153" si="35">M147/24</f>
        <v>0.29166666666666669</v>
      </c>
      <c r="O147" s="38">
        <v>33</v>
      </c>
      <c r="P147" s="39">
        <f t="shared" ref="P147:P153" si="36">O147/126</f>
        <v>0.26190476190476192</v>
      </c>
    </row>
    <row r="148" spans="2:16" ht="15" customHeight="1">
      <c r="B148" s="27" t="s">
        <v>154</v>
      </c>
      <c r="C148" s="16">
        <v>1</v>
      </c>
      <c r="D148" s="17">
        <f t="shared" si="30"/>
        <v>8.3333333333333329E-2</v>
      </c>
      <c r="E148" s="18">
        <v>2</v>
      </c>
      <c r="F148" s="17">
        <f t="shared" si="31"/>
        <v>5.7142857142857141E-2</v>
      </c>
      <c r="G148" s="18">
        <v>0</v>
      </c>
      <c r="H148" s="17">
        <f t="shared" si="32"/>
        <v>0</v>
      </c>
      <c r="I148" s="18">
        <v>0</v>
      </c>
      <c r="J148" s="17">
        <f t="shared" si="33"/>
        <v>0</v>
      </c>
      <c r="K148" s="18">
        <v>5</v>
      </c>
      <c r="L148" s="17">
        <f t="shared" si="34"/>
        <v>0.17857142857142858</v>
      </c>
      <c r="M148" s="18">
        <v>1</v>
      </c>
      <c r="N148" s="17">
        <f t="shared" si="35"/>
        <v>4.1666666666666664E-2</v>
      </c>
      <c r="O148" s="38">
        <v>9</v>
      </c>
      <c r="P148" s="39">
        <f t="shared" si="36"/>
        <v>7.1428571428571425E-2</v>
      </c>
    </row>
    <row r="149" spans="2:16" ht="28.5" customHeight="1">
      <c r="B149" s="27" t="s">
        <v>155</v>
      </c>
      <c r="C149" s="16">
        <v>0</v>
      </c>
      <c r="D149" s="17">
        <f t="shared" si="30"/>
        <v>0</v>
      </c>
      <c r="E149" s="18">
        <v>2</v>
      </c>
      <c r="F149" s="17">
        <f t="shared" si="31"/>
        <v>5.7142857142857141E-2</v>
      </c>
      <c r="G149" s="18">
        <v>0</v>
      </c>
      <c r="H149" s="17">
        <f t="shared" si="32"/>
        <v>0</v>
      </c>
      <c r="I149" s="18">
        <v>3</v>
      </c>
      <c r="J149" s="17">
        <f t="shared" si="33"/>
        <v>0.13043478260869565</v>
      </c>
      <c r="K149" s="18">
        <v>7</v>
      </c>
      <c r="L149" s="17">
        <f t="shared" si="34"/>
        <v>0.25</v>
      </c>
      <c r="M149" s="18">
        <v>7</v>
      </c>
      <c r="N149" s="17">
        <f t="shared" si="35"/>
        <v>0.29166666666666669</v>
      </c>
      <c r="O149" s="38">
        <v>19</v>
      </c>
      <c r="P149" s="39">
        <f t="shared" si="36"/>
        <v>0.15079365079365079</v>
      </c>
    </row>
    <row r="150" spans="2:16" ht="15" customHeight="1">
      <c r="B150" s="27" t="s">
        <v>156</v>
      </c>
      <c r="C150" s="16">
        <v>0</v>
      </c>
      <c r="D150" s="17">
        <f t="shared" si="30"/>
        <v>0</v>
      </c>
      <c r="E150" s="18">
        <v>2</v>
      </c>
      <c r="F150" s="17">
        <f t="shared" si="31"/>
        <v>5.7142857142857141E-2</v>
      </c>
      <c r="G150" s="18">
        <v>0</v>
      </c>
      <c r="H150" s="17">
        <f t="shared" si="32"/>
        <v>0</v>
      </c>
      <c r="I150" s="18">
        <v>0</v>
      </c>
      <c r="J150" s="17">
        <f t="shared" si="33"/>
        <v>0</v>
      </c>
      <c r="K150" s="18">
        <v>1</v>
      </c>
      <c r="L150" s="17">
        <f t="shared" si="34"/>
        <v>3.5714285714285712E-2</v>
      </c>
      <c r="M150" s="18">
        <v>0</v>
      </c>
      <c r="N150" s="17">
        <f t="shared" si="35"/>
        <v>0</v>
      </c>
      <c r="O150" s="38">
        <v>3</v>
      </c>
      <c r="P150" s="39">
        <f t="shared" si="36"/>
        <v>2.3809523809523808E-2</v>
      </c>
    </row>
    <row r="151" spans="2:16" ht="15" customHeight="1">
      <c r="B151" s="27" t="s">
        <v>157</v>
      </c>
      <c r="C151" s="16">
        <v>2</v>
      </c>
      <c r="D151" s="17">
        <f t="shared" si="30"/>
        <v>0.16666666666666666</v>
      </c>
      <c r="E151" s="18">
        <v>14</v>
      </c>
      <c r="F151" s="17">
        <f t="shared" si="31"/>
        <v>0.4</v>
      </c>
      <c r="G151" s="18">
        <v>1</v>
      </c>
      <c r="H151" s="17">
        <f t="shared" si="32"/>
        <v>0.25</v>
      </c>
      <c r="I151" s="18">
        <v>10</v>
      </c>
      <c r="J151" s="17">
        <f t="shared" si="33"/>
        <v>0.43478260869565216</v>
      </c>
      <c r="K151" s="18">
        <v>18</v>
      </c>
      <c r="L151" s="17">
        <f t="shared" si="34"/>
        <v>0.6428571428571429</v>
      </c>
      <c r="M151" s="18">
        <v>7</v>
      </c>
      <c r="N151" s="17">
        <f t="shared" si="35"/>
        <v>0.29166666666666669</v>
      </c>
      <c r="O151" s="38">
        <v>52</v>
      </c>
      <c r="P151" s="39">
        <f t="shared" si="36"/>
        <v>0.41269841269841268</v>
      </c>
    </row>
    <row r="152" spans="2:16" ht="15" customHeight="1">
      <c r="B152" s="27" t="s">
        <v>10</v>
      </c>
      <c r="C152" s="16">
        <v>2</v>
      </c>
      <c r="D152" s="17">
        <f t="shared" si="30"/>
        <v>0.16666666666666666</v>
      </c>
      <c r="E152" s="18">
        <v>0</v>
      </c>
      <c r="F152" s="17">
        <f t="shared" si="31"/>
        <v>0</v>
      </c>
      <c r="G152" s="18">
        <v>2</v>
      </c>
      <c r="H152" s="17">
        <f t="shared" si="32"/>
        <v>0.5</v>
      </c>
      <c r="I152" s="18">
        <v>6</v>
      </c>
      <c r="J152" s="17">
        <f t="shared" si="33"/>
        <v>0.2608695652173913</v>
      </c>
      <c r="K152" s="18">
        <v>6</v>
      </c>
      <c r="L152" s="17">
        <f t="shared" si="34"/>
        <v>0.21428571428571427</v>
      </c>
      <c r="M152" s="18">
        <v>6</v>
      </c>
      <c r="N152" s="17">
        <f t="shared" si="35"/>
        <v>0.25</v>
      </c>
      <c r="O152" s="38">
        <v>22</v>
      </c>
      <c r="P152" s="39">
        <f t="shared" si="36"/>
        <v>0.17460317460317459</v>
      </c>
    </row>
    <row r="153" spans="2:16" ht="15" customHeight="1" thickBot="1">
      <c r="B153" s="28" t="s">
        <v>5</v>
      </c>
      <c r="C153" s="20">
        <v>0</v>
      </c>
      <c r="D153" s="21">
        <f t="shared" si="30"/>
        <v>0</v>
      </c>
      <c r="E153" s="22">
        <v>0</v>
      </c>
      <c r="F153" s="21">
        <f t="shared" si="31"/>
        <v>0</v>
      </c>
      <c r="G153" s="22">
        <v>0</v>
      </c>
      <c r="H153" s="21">
        <f t="shared" si="32"/>
        <v>0</v>
      </c>
      <c r="I153" s="22">
        <v>2</v>
      </c>
      <c r="J153" s="21">
        <f t="shared" si="33"/>
        <v>8.6956521739130432E-2</v>
      </c>
      <c r="K153" s="22">
        <v>3</v>
      </c>
      <c r="L153" s="21">
        <f t="shared" si="34"/>
        <v>0.10714285714285714</v>
      </c>
      <c r="M153" s="22">
        <v>1</v>
      </c>
      <c r="N153" s="21">
        <f t="shared" si="35"/>
        <v>4.1666666666666664E-2</v>
      </c>
      <c r="O153" s="34">
        <v>6</v>
      </c>
      <c r="P153" s="35">
        <f t="shared" si="36"/>
        <v>4.7619047619047616E-2</v>
      </c>
    </row>
    <row r="154" spans="2:16" ht="15" customHeight="1" thickTop="1">
      <c r="B154" s="47"/>
      <c r="C154" s="47"/>
      <c r="D154" s="45"/>
      <c r="E154" s="46"/>
      <c r="F154" s="45"/>
      <c r="G154" s="46"/>
      <c r="H154" s="45"/>
      <c r="I154" s="46"/>
      <c r="J154" s="45"/>
      <c r="K154" s="46"/>
      <c r="L154" s="45"/>
      <c r="M154" s="46"/>
      <c r="N154" s="45"/>
      <c r="O154" s="46"/>
    </row>
    <row r="155" spans="2:16" ht="15" customHeight="1">
      <c r="B155" s="89" t="s">
        <v>11</v>
      </c>
      <c r="C155" s="89"/>
      <c r="D155" s="89"/>
      <c r="E155" s="89"/>
      <c r="F155" s="89"/>
      <c r="G155" s="89"/>
      <c r="H155" s="89"/>
      <c r="I155" s="89"/>
      <c r="J155" s="89"/>
      <c r="K155" s="46"/>
      <c r="L155" s="45"/>
      <c r="M155" s="46"/>
      <c r="N155" s="45"/>
      <c r="O155" s="46"/>
    </row>
    <row r="156" spans="2:16" ht="15" customHeight="1">
      <c r="B156" s="6"/>
      <c r="C156" s="6"/>
      <c r="D156" s="6"/>
      <c r="E156" s="6"/>
      <c r="F156" s="6"/>
      <c r="G156" s="6"/>
      <c r="H156" s="6"/>
      <c r="I156" s="6"/>
      <c r="J156" s="6"/>
      <c r="K156" s="46"/>
      <c r="L156" s="45"/>
      <c r="M156" s="46"/>
      <c r="N156" s="45"/>
      <c r="O156" s="46"/>
    </row>
    <row r="157" spans="2:16" ht="15" customHeight="1">
      <c r="B157" s="90" t="s">
        <v>30</v>
      </c>
      <c r="C157" s="90"/>
      <c r="D157" s="90"/>
      <c r="E157" s="90"/>
      <c r="F157" s="90"/>
      <c r="G157" s="90"/>
      <c r="H157" s="90"/>
      <c r="I157" s="90"/>
      <c r="J157" s="90"/>
    </row>
    <row r="158" spans="2:16" ht="15" customHeight="1" thickBot="1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6" ht="15" customHeight="1" thickTop="1">
      <c r="B159" s="60"/>
      <c r="C159" s="83" t="s">
        <v>2</v>
      </c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5"/>
    </row>
    <row r="160" spans="2:16" ht="37.5" customHeight="1">
      <c r="B160" s="61"/>
      <c r="C160" s="86" t="s">
        <v>48</v>
      </c>
      <c r="D160" s="87"/>
      <c r="E160" s="87" t="s">
        <v>49</v>
      </c>
      <c r="F160" s="87"/>
      <c r="G160" s="87" t="s">
        <v>43</v>
      </c>
      <c r="H160" s="87"/>
      <c r="I160" s="87" t="s">
        <v>44</v>
      </c>
      <c r="J160" s="87"/>
      <c r="K160" s="87" t="s">
        <v>45</v>
      </c>
      <c r="L160" s="87"/>
      <c r="M160" s="87" t="s">
        <v>46</v>
      </c>
      <c r="N160" s="87"/>
      <c r="O160" s="87" t="s">
        <v>73</v>
      </c>
      <c r="P160" s="88"/>
    </row>
    <row r="161" spans="2:16" ht="15" customHeight="1" thickBot="1">
      <c r="B161" s="62"/>
      <c r="C161" s="29" t="s">
        <v>6</v>
      </c>
      <c r="D161" s="30" t="s">
        <v>3</v>
      </c>
      <c r="E161" s="30" t="s">
        <v>6</v>
      </c>
      <c r="F161" s="30" t="s">
        <v>3</v>
      </c>
      <c r="G161" s="30" t="s">
        <v>6</v>
      </c>
      <c r="H161" s="30" t="s">
        <v>3</v>
      </c>
      <c r="I161" s="30" t="s">
        <v>6</v>
      </c>
      <c r="J161" s="30" t="s">
        <v>3</v>
      </c>
      <c r="K161" s="30" t="s">
        <v>6</v>
      </c>
      <c r="L161" s="30" t="s">
        <v>3</v>
      </c>
      <c r="M161" s="30" t="s">
        <v>6</v>
      </c>
      <c r="N161" s="30" t="s">
        <v>3</v>
      </c>
      <c r="O161" s="30" t="s">
        <v>6</v>
      </c>
      <c r="P161" s="31" t="s">
        <v>3</v>
      </c>
    </row>
    <row r="162" spans="2:16" ht="15" customHeight="1" thickTop="1">
      <c r="B162" s="11" t="s">
        <v>149</v>
      </c>
      <c r="C162" s="12">
        <v>3</v>
      </c>
      <c r="D162" s="13">
        <v>0.25</v>
      </c>
      <c r="E162" s="14">
        <v>15</v>
      </c>
      <c r="F162" s="13">
        <v>0.42857142857142855</v>
      </c>
      <c r="G162" s="14">
        <v>1</v>
      </c>
      <c r="H162" s="13">
        <v>0.25</v>
      </c>
      <c r="I162" s="14">
        <v>5</v>
      </c>
      <c r="J162" s="13">
        <v>0.21739130434782608</v>
      </c>
      <c r="K162" s="14">
        <v>6</v>
      </c>
      <c r="L162" s="13">
        <v>0.21428571428571427</v>
      </c>
      <c r="M162" s="14">
        <v>3</v>
      </c>
      <c r="N162" s="13">
        <v>0.125</v>
      </c>
      <c r="O162" s="36">
        <v>33</v>
      </c>
      <c r="P162" s="37">
        <v>0.26190476190476192</v>
      </c>
    </row>
    <row r="163" spans="2:16" ht="15" customHeight="1" thickBot="1">
      <c r="B163" s="19" t="s">
        <v>31</v>
      </c>
      <c r="C163" s="20">
        <v>9</v>
      </c>
      <c r="D163" s="21">
        <v>0.75</v>
      </c>
      <c r="E163" s="22">
        <v>20</v>
      </c>
      <c r="F163" s="21">
        <v>0.57142857142857151</v>
      </c>
      <c r="G163" s="22">
        <v>3</v>
      </c>
      <c r="H163" s="21">
        <v>0.75</v>
      </c>
      <c r="I163" s="22">
        <v>18</v>
      </c>
      <c r="J163" s="21">
        <v>0.78260869565217395</v>
      </c>
      <c r="K163" s="22">
        <v>22</v>
      </c>
      <c r="L163" s="21">
        <v>0.7857142857142857</v>
      </c>
      <c r="M163" s="22">
        <v>21</v>
      </c>
      <c r="N163" s="21">
        <v>0.875</v>
      </c>
      <c r="O163" s="34">
        <v>93</v>
      </c>
      <c r="P163" s="35">
        <v>0.73809523809523814</v>
      </c>
    </row>
    <row r="164" spans="2:16" ht="15" customHeight="1" thickTop="1" thickBot="1"/>
    <row r="165" spans="2:16" ht="15" customHeight="1" thickTop="1">
      <c r="B165" s="42"/>
      <c r="C165" s="83" t="s">
        <v>2</v>
      </c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5"/>
    </row>
    <row r="166" spans="2:16" ht="36.75" customHeight="1">
      <c r="B166" s="43"/>
      <c r="C166" s="86" t="s">
        <v>48</v>
      </c>
      <c r="D166" s="87"/>
      <c r="E166" s="87" t="s">
        <v>49</v>
      </c>
      <c r="F166" s="87"/>
      <c r="G166" s="87" t="s">
        <v>43</v>
      </c>
      <c r="H166" s="87"/>
      <c r="I166" s="87" t="s">
        <v>44</v>
      </c>
      <c r="J166" s="87"/>
      <c r="K166" s="87" t="s">
        <v>45</v>
      </c>
      <c r="L166" s="87"/>
      <c r="M166" s="87" t="s">
        <v>46</v>
      </c>
      <c r="N166" s="87"/>
      <c r="O166" s="87" t="s">
        <v>73</v>
      </c>
      <c r="P166" s="88"/>
    </row>
    <row r="167" spans="2:16" ht="15" customHeight="1" thickBot="1">
      <c r="B167" s="69" t="s">
        <v>32</v>
      </c>
      <c r="C167" s="29" t="s">
        <v>6</v>
      </c>
      <c r="D167" s="30" t="s">
        <v>3</v>
      </c>
      <c r="E167" s="30" t="s">
        <v>6</v>
      </c>
      <c r="F167" s="30" t="s">
        <v>3</v>
      </c>
      <c r="G167" s="30" t="s">
        <v>6</v>
      </c>
      <c r="H167" s="30" t="s">
        <v>3</v>
      </c>
      <c r="I167" s="30" t="s">
        <v>6</v>
      </c>
      <c r="J167" s="30" t="s">
        <v>3</v>
      </c>
      <c r="K167" s="30" t="s">
        <v>6</v>
      </c>
      <c r="L167" s="30" t="s">
        <v>3</v>
      </c>
      <c r="M167" s="30" t="s">
        <v>6</v>
      </c>
      <c r="N167" s="30" t="s">
        <v>3</v>
      </c>
      <c r="O167" s="30" t="s">
        <v>6</v>
      </c>
      <c r="P167" s="31" t="s">
        <v>3</v>
      </c>
    </row>
    <row r="168" spans="2:16" ht="30" customHeight="1" thickTop="1">
      <c r="B168" s="26" t="s">
        <v>33</v>
      </c>
      <c r="C168" s="12">
        <v>1</v>
      </c>
      <c r="D168" s="13">
        <f>C168/12</f>
        <v>8.3333333333333329E-2</v>
      </c>
      <c r="E168" s="14">
        <v>3</v>
      </c>
      <c r="F168" s="13">
        <f>E168/35</f>
        <v>8.5714285714285715E-2</v>
      </c>
      <c r="G168" s="14">
        <v>1</v>
      </c>
      <c r="H168" s="13">
        <f>G168/4</f>
        <v>0.25</v>
      </c>
      <c r="I168" s="14">
        <v>1</v>
      </c>
      <c r="J168" s="13">
        <f>I168/23</f>
        <v>4.3478260869565216E-2</v>
      </c>
      <c r="K168" s="14">
        <v>2</v>
      </c>
      <c r="L168" s="13">
        <f>K168/28</f>
        <v>7.1428571428571425E-2</v>
      </c>
      <c r="M168" s="14">
        <v>1</v>
      </c>
      <c r="N168" s="13">
        <f>M168/24</f>
        <v>4.1666666666666664E-2</v>
      </c>
      <c r="O168" s="36">
        <v>9</v>
      </c>
      <c r="P168" s="37">
        <f>O168/126</f>
        <v>7.1428571428571425E-2</v>
      </c>
    </row>
    <row r="169" spans="2:16" ht="30" customHeight="1">
      <c r="B169" s="27" t="s">
        <v>38</v>
      </c>
      <c r="C169" s="16">
        <v>0</v>
      </c>
      <c r="D169" s="17">
        <f t="shared" ref="D169:D176" si="37">C169/12</f>
        <v>0</v>
      </c>
      <c r="E169" s="18">
        <v>0</v>
      </c>
      <c r="F169" s="17">
        <f t="shared" ref="F169:F176" si="38">E169/35</f>
        <v>0</v>
      </c>
      <c r="G169" s="18">
        <v>0</v>
      </c>
      <c r="H169" s="17">
        <f t="shared" ref="H169:H176" si="39">G169/4</f>
        <v>0</v>
      </c>
      <c r="I169" s="18">
        <v>0</v>
      </c>
      <c r="J169" s="17">
        <f t="shared" ref="J169:J176" si="40">I169/23</f>
        <v>0</v>
      </c>
      <c r="K169" s="18">
        <v>0</v>
      </c>
      <c r="L169" s="17">
        <f t="shared" ref="L169:L176" si="41">K169/28</f>
        <v>0</v>
      </c>
      <c r="M169" s="18">
        <v>0</v>
      </c>
      <c r="N169" s="17">
        <f t="shared" ref="N169:N176" si="42">M169/24</f>
        <v>0</v>
      </c>
      <c r="O169" s="38">
        <v>0</v>
      </c>
      <c r="P169" s="39">
        <f t="shared" ref="P169:P176" si="43">O169/126</f>
        <v>0</v>
      </c>
    </row>
    <row r="170" spans="2:16" ht="30" customHeight="1">
      <c r="B170" s="27" t="s">
        <v>34</v>
      </c>
      <c r="C170" s="16">
        <v>3</v>
      </c>
      <c r="D170" s="17">
        <f t="shared" si="37"/>
        <v>0.25</v>
      </c>
      <c r="E170" s="18">
        <v>9</v>
      </c>
      <c r="F170" s="17">
        <f t="shared" si="38"/>
        <v>0.25714285714285712</v>
      </c>
      <c r="G170" s="18">
        <v>0</v>
      </c>
      <c r="H170" s="17">
        <f t="shared" si="39"/>
        <v>0</v>
      </c>
      <c r="I170" s="18">
        <v>2</v>
      </c>
      <c r="J170" s="17">
        <f t="shared" si="40"/>
        <v>8.6956521739130432E-2</v>
      </c>
      <c r="K170" s="18">
        <v>3</v>
      </c>
      <c r="L170" s="17">
        <f t="shared" si="41"/>
        <v>0.10714285714285714</v>
      </c>
      <c r="M170" s="18">
        <v>1</v>
      </c>
      <c r="N170" s="17">
        <f t="shared" si="42"/>
        <v>4.1666666666666664E-2</v>
      </c>
      <c r="O170" s="38">
        <v>18</v>
      </c>
      <c r="P170" s="39">
        <f t="shared" si="43"/>
        <v>0.14285714285714285</v>
      </c>
    </row>
    <row r="171" spans="2:16" ht="30" customHeight="1">
      <c r="B171" s="27" t="s">
        <v>35</v>
      </c>
      <c r="C171" s="16">
        <v>0</v>
      </c>
      <c r="D171" s="17">
        <f t="shared" si="37"/>
        <v>0</v>
      </c>
      <c r="E171" s="18">
        <v>0</v>
      </c>
      <c r="F171" s="17">
        <f t="shared" si="38"/>
        <v>0</v>
      </c>
      <c r="G171" s="18">
        <v>0</v>
      </c>
      <c r="H171" s="17">
        <f t="shared" si="39"/>
        <v>0</v>
      </c>
      <c r="I171" s="18">
        <v>0</v>
      </c>
      <c r="J171" s="17">
        <f t="shared" si="40"/>
        <v>0</v>
      </c>
      <c r="K171" s="18">
        <v>0</v>
      </c>
      <c r="L171" s="17">
        <f t="shared" si="41"/>
        <v>0</v>
      </c>
      <c r="M171" s="18">
        <v>0</v>
      </c>
      <c r="N171" s="17">
        <f t="shared" si="42"/>
        <v>0</v>
      </c>
      <c r="O171" s="38">
        <v>0</v>
      </c>
      <c r="P171" s="39">
        <f t="shared" si="43"/>
        <v>0</v>
      </c>
    </row>
    <row r="172" spans="2:16" ht="30" customHeight="1">
      <c r="B172" s="27" t="s">
        <v>36</v>
      </c>
      <c r="C172" s="16">
        <v>0</v>
      </c>
      <c r="D172" s="17">
        <f t="shared" si="37"/>
        <v>0</v>
      </c>
      <c r="E172" s="18">
        <v>1</v>
      </c>
      <c r="F172" s="17">
        <f t="shared" si="38"/>
        <v>2.8571428571428571E-2</v>
      </c>
      <c r="G172" s="18">
        <v>0</v>
      </c>
      <c r="H172" s="17">
        <f t="shared" si="39"/>
        <v>0</v>
      </c>
      <c r="I172" s="18">
        <v>1</v>
      </c>
      <c r="J172" s="17">
        <f t="shared" si="40"/>
        <v>4.3478260869565216E-2</v>
      </c>
      <c r="K172" s="18">
        <v>1</v>
      </c>
      <c r="L172" s="17">
        <f t="shared" si="41"/>
        <v>3.5714285714285712E-2</v>
      </c>
      <c r="M172" s="18">
        <v>1</v>
      </c>
      <c r="N172" s="17">
        <f t="shared" si="42"/>
        <v>4.1666666666666664E-2</v>
      </c>
      <c r="O172" s="38">
        <v>4</v>
      </c>
      <c r="P172" s="39">
        <f t="shared" si="43"/>
        <v>3.1746031746031744E-2</v>
      </c>
    </row>
    <row r="173" spans="2:16" ht="30" customHeight="1">
      <c r="B173" s="27" t="s">
        <v>158</v>
      </c>
      <c r="C173" s="16">
        <v>0</v>
      </c>
      <c r="D173" s="17">
        <f t="shared" si="37"/>
        <v>0</v>
      </c>
      <c r="E173" s="18">
        <v>0</v>
      </c>
      <c r="F173" s="17">
        <f t="shared" si="38"/>
        <v>0</v>
      </c>
      <c r="G173" s="18">
        <v>0</v>
      </c>
      <c r="H173" s="17">
        <f t="shared" si="39"/>
        <v>0</v>
      </c>
      <c r="I173" s="18">
        <v>0</v>
      </c>
      <c r="J173" s="17">
        <f t="shared" si="40"/>
        <v>0</v>
      </c>
      <c r="K173" s="18">
        <v>0</v>
      </c>
      <c r="L173" s="17">
        <f t="shared" si="41"/>
        <v>0</v>
      </c>
      <c r="M173" s="18">
        <v>0</v>
      </c>
      <c r="N173" s="17">
        <f t="shared" si="42"/>
        <v>0</v>
      </c>
      <c r="O173" s="38">
        <v>0</v>
      </c>
      <c r="P173" s="39">
        <f t="shared" si="43"/>
        <v>0</v>
      </c>
    </row>
    <row r="174" spans="2:16" ht="30" customHeight="1">
      <c r="B174" s="27" t="s">
        <v>12</v>
      </c>
      <c r="C174" s="16">
        <v>2</v>
      </c>
      <c r="D174" s="17">
        <f t="shared" si="37"/>
        <v>0.16666666666666666</v>
      </c>
      <c r="E174" s="18">
        <v>10</v>
      </c>
      <c r="F174" s="17">
        <f t="shared" si="38"/>
        <v>0.2857142857142857</v>
      </c>
      <c r="G174" s="18">
        <v>1</v>
      </c>
      <c r="H174" s="17">
        <f t="shared" si="39"/>
        <v>0.25</v>
      </c>
      <c r="I174" s="18">
        <v>3</v>
      </c>
      <c r="J174" s="17">
        <f t="shared" si="40"/>
        <v>0.13043478260869565</v>
      </c>
      <c r="K174" s="18">
        <v>2</v>
      </c>
      <c r="L174" s="17">
        <f t="shared" si="41"/>
        <v>7.1428571428571425E-2</v>
      </c>
      <c r="M174" s="18">
        <v>3</v>
      </c>
      <c r="N174" s="17">
        <f t="shared" si="42"/>
        <v>0.125</v>
      </c>
      <c r="O174" s="38">
        <v>21</v>
      </c>
      <c r="P174" s="39">
        <f t="shared" si="43"/>
        <v>0.16666666666666666</v>
      </c>
    </row>
    <row r="175" spans="2:16" ht="30" customHeight="1">
      <c r="B175" s="27" t="s">
        <v>37</v>
      </c>
      <c r="C175" s="16">
        <v>0</v>
      </c>
      <c r="D175" s="17">
        <f t="shared" si="37"/>
        <v>0</v>
      </c>
      <c r="E175" s="18">
        <v>3</v>
      </c>
      <c r="F175" s="17">
        <f t="shared" si="38"/>
        <v>8.5714285714285715E-2</v>
      </c>
      <c r="G175" s="18">
        <v>0</v>
      </c>
      <c r="H175" s="17">
        <f t="shared" si="39"/>
        <v>0</v>
      </c>
      <c r="I175" s="18">
        <v>3</v>
      </c>
      <c r="J175" s="17">
        <f t="shared" si="40"/>
        <v>0.13043478260869565</v>
      </c>
      <c r="K175" s="18">
        <v>2</v>
      </c>
      <c r="L175" s="17">
        <f t="shared" si="41"/>
        <v>7.1428571428571425E-2</v>
      </c>
      <c r="M175" s="18">
        <v>0</v>
      </c>
      <c r="N175" s="17">
        <f t="shared" si="42"/>
        <v>0</v>
      </c>
      <c r="O175" s="38">
        <v>8</v>
      </c>
      <c r="P175" s="39">
        <f t="shared" si="43"/>
        <v>6.3492063492063489E-2</v>
      </c>
    </row>
    <row r="176" spans="2:16" ht="15" customHeight="1" thickBot="1">
      <c r="B176" s="28" t="s">
        <v>5</v>
      </c>
      <c r="C176" s="20">
        <v>0</v>
      </c>
      <c r="D176" s="21">
        <f t="shared" si="37"/>
        <v>0</v>
      </c>
      <c r="E176" s="22">
        <v>1</v>
      </c>
      <c r="F176" s="21">
        <f t="shared" si="38"/>
        <v>2.8571428571428571E-2</v>
      </c>
      <c r="G176" s="22">
        <v>0</v>
      </c>
      <c r="H176" s="21">
        <f t="shared" si="39"/>
        <v>0</v>
      </c>
      <c r="I176" s="22">
        <v>0</v>
      </c>
      <c r="J176" s="21">
        <f t="shared" si="40"/>
        <v>0</v>
      </c>
      <c r="K176" s="22">
        <v>0</v>
      </c>
      <c r="L176" s="21">
        <f t="shared" si="41"/>
        <v>0</v>
      </c>
      <c r="M176" s="22">
        <v>0</v>
      </c>
      <c r="N176" s="21">
        <f t="shared" si="42"/>
        <v>0</v>
      </c>
      <c r="O176" s="34">
        <v>1</v>
      </c>
      <c r="P176" s="35">
        <f t="shared" si="43"/>
        <v>7.9365079365079361E-3</v>
      </c>
    </row>
    <row r="177" spans="2:16" ht="15" customHeight="1" thickTop="1">
      <c r="B177" s="47"/>
      <c r="C177" s="47"/>
      <c r="D177" s="45"/>
      <c r="E177" s="46"/>
      <c r="F177" s="45"/>
      <c r="G177" s="46"/>
      <c r="H177" s="45"/>
      <c r="I177" s="46"/>
      <c r="J177" s="45"/>
      <c r="K177" s="46"/>
      <c r="L177" s="45"/>
      <c r="M177" s="46"/>
      <c r="N177" s="45"/>
      <c r="O177" s="46"/>
    </row>
    <row r="178" spans="2:16" ht="30" customHeight="1">
      <c r="B178" s="90" t="s">
        <v>42</v>
      </c>
      <c r="C178" s="90"/>
      <c r="D178" s="90"/>
      <c r="E178" s="90"/>
      <c r="F178" s="90"/>
      <c r="G178" s="90"/>
      <c r="H178" s="90"/>
      <c r="I178" s="90"/>
      <c r="J178" s="90"/>
      <c r="K178" s="46"/>
      <c r="L178" s="45"/>
      <c r="M178" s="46"/>
      <c r="N178" s="45"/>
      <c r="O178" s="46"/>
    </row>
    <row r="179" spans="2:16" ht="15" customHeight="1" thickBot="1"/>
    <row r="180" spans="2:16" ht="15" customHeight="1" thickTop="1">
      <c r="B180" s="42"/>
      <c r="C180" s="83" t="s">
        <v>2</v>
      </c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5"/>
    </row>
    <row r="181" spans="2:16" ht="35.25" customHeight="1">
      <c r="B181" s="43"/>
      <c r="C181" s="86" t="s">
        <v>48</v>
      </c>
      <c r="D181" s="87"/>
      <c r="E181" s="87" t="s">
        <v>49</v>
      </c>
      <c r="F181" s="87"/>
      <c r="G181" s="87" t="s">
        <v>43</v>
      </c>
      <c r="H181" s="87"/>
      <c r="I181" s="87" t="s">
        <v>44</v>
      </c>
      <c r="J181" s="87"/>
      <c r="K181" s="87" t="s">
        <v>45</v>
      </c>
      <c r="L181" s="87"/>
      <c r="M181" s="87" t="s">
        <v>46</v>
      </c>
      <c r="N181" s="87"/>
      <c r="O181" s="87" t="s">
        <v>73</v>
      </c>
      <c r="P181" s="88"/>
    </row>
    <row r="182" spans="2:16" ht="15" customHeight="1" thickBot="1">
      <c r="B182" s="44"/>
      <c r="C182" s="29" t="s">
        <v>6</v>
      </c>
      <c r="D182" s="30" t="s">
        <v>3</v>
      </c>
      <c r="E182" s="30" t="s">
        <v>6</v>
      </c>
      <c r="F182" s="30" t="s">
        <v>3</v>
      </c>
      <c r="G182" s="30" t="s">
        <v>6</v>
      </c>
      <c r="H182" s="30" t="s">
        <v>3</v>
      </c>
      <c r="I182" s="30" t="s">
        <v>6</v>
      </c>
      <c r="J182" s="30" t="s">
        <v>3</v>
      </c>
      <c r="K182" s="30" t="s">
        <v>6</v>
      </c>
      <c r="L182" s="30" t="s">
        <v>3</v>
      </c>
      <c r="M182" s="30" t="s">
        <v>6</v>
      </c>
      <c r="N182" s="30" t="s">
        <v>3</v>
      </c>
      <c r="O182" s="30" t="s">
        <v>6</v>
      </c>
      <c r="P182" s="31" t="s">
        <v>3</v>
      </c>
    </row>
    <row r="183" spans="2:16" ht="15" customHeight="1" thickTop="1">
      <c r="B183" s="26" t="s">
        <v>13</v>
      </c>
      <c r="C183" s="12">
        <v>10</v>
      </c>
      <c r="D183" s="13">
        <f>C183/12</f>
        <v>0.83333333333333337</v>
      </c>
      <c r="E183" s="14">
        <v>34</v>
      </c>
      <c r="F183" s="13">
        <f>E183/35</f>
        <v>0.97142857142857142</v>
      </c>
      <c r="G183" s="14">
        <v>4</v>
      </c>
      <c r="H183" s="13">
        <f>G183/4</f>
        <v>1</v>
      </c>
      <c r="I183" s="14">
        <v>21</v>
      </c>
      <c r="J183" s="13">
        <f>I183/23</f>
        <v>0.91304347826086951</v>
      </c>
      <c r="K183" s="14">
        <v>27</v>
      </c>
      <c r="L183" s="13">
        <f>K183/28</f>
        <v>0.9642857142857143</v>
      </c>
      <c r="M183" s="14">
        <v>22</v>
      </c>
      <c r="N183" s="13">
        <f>M183/24</f>
        <v>0.91666666666666663</v>
      </c>
      <c r="O183" s="36">
        <v>118</v>
      </c>
      <c r="P183" s="37">
        <f>O183/126</f>
        <v>0.93650793650793651</v>
      </c>
    </row>
    <row r="184" spans="2:16" ht="15" customHeight="1">
      <c r="B184" s="27" t="s">
        <v>14</v>
      </c>
      <c r="C184" s="16">
        <v>5</v>
      </c>
      <c r="D184" s="17">
        <f t="shared" ref="D184:D191" si="44">C184/12</f>
        <v>0.41666666666666669</v>
      </c>
      <c r="E184" s="18">
        <v>10</v>
      </c>
      <c r="F184" s="17">
        <f t="shared" ref="F184:F191" si="45">E184/35</f>
        <v>0.2857142857142857</v>
      </c>
      <c r="G184" s="18">
        <v>1</v>
      </c>
      <c r="H184" s="17">
        <f t="shared" ref="H184:H191" si="46">G184/4</f>
        <v>0.25</v>
      </c>
      <c r="I184" s="18">
        <v>4</v>
      </c>
      <c r="J184" s="17">
        <f t="shared" ref="J184:J191" si="47">I184/23</f>
        <v>0.17391304347826086</v>
      </c>
      <c r="K184" s="18">
        <v>7</v>
      </c>
      <c r="L184" s="17">
        <f t="shared" ref="L184:L191" si="48">K184/28</f>
        <v>0.25</v>
      </c>
      <c r="M184" s="18">
        <v>3</v>
      </c>
      <c r="N184" s="17">
        <f t="shared" ref="N184:N191" si="49">M184/24</f>
        <v>0.125</v>
      </c>
      <c r="O184" s="38">
        <v>30</v>
      </c>
      <c r="P184" s="39">
        <f t="shared" ref="P184:P191" si="50">O184/126</f>
        <v>0.23809523809523808</v>
      </c>
    </row>
    <row r="185" spans="2:16" ht="15" customHeight="1">
      <c r="B185" s="27" t="s">
        <v>20</v>
      </c>
      <c r="C185" s="16">
        <v>0</v>
      </c>
      <c r="D185" s="17">
        <f t="shared" si="44"/>
        <v>0</v>
      </c>
      <c r="E185" s="18">
        <v>4</v>
      </c>
      <c r="F185" s="17">
        <f t="shared" si="45"/>
        <v>0.11428571428571428</v>
      </c>
      <c r="G185" s="18">
        <v>0</v>
      </c>
      <c r="H185" s="17">
        <f t="shared" si="46"/>
        <v>0</v>
      </c>
      <c r="I185" s="18">
        <v>1</v>
      </c>
      <c r="J185" s="17">
        <f t="shared" si="47"/>
        <v>4.3478260869565216E-2</v>
      </c>
      <c r="K185" s="18">
        <v>2</v>
      </c>
      <c r="L185" s="17">
        <f t="shared" si="48"/>
        <v>7.1428571428571425E-2</v>
      </c>
      <c r="M185" s="18">
        <v>0</v>
      </c>
      <c r="N185" s="17">
        <f t="shared" si="49"/>
        <v>0</v>
      </c>
      <c r="O185" s="38">
        <v>7</v>
      </c>
      <c r="P185" s="39">
        <f t="shared" si="50"/>
        <v>5.5555555555555552E-2</v>
      </c>
    </row>
    <row r="186" spans="2:16" ht="15" customHeight="1">
      <c r="B186" s="27" t="s">
        <v>5</v>
      </c>
      <c r="C186" s="16">
        <v>0</v>
      </c>
      <c r="D186" s="17">
        <f t="shared" si="44"/>
        <v>0</v>
      </c>
      <c r="E186" s="18">
        <v>2</v>
      </c>
      <c r="F186" s="17">
        <f t="shared" si="45"/>
        <v>5.7142857142857141E-2</v>
      </c>
      <c r="G186" s="18">
        <v>0</v>
      </c>
      <c r="H186" s="17">
        <f t="shared" si="46"/>
        <v>0</v>
      </c>
      <c r="I186" s="18">
        <v>0</v>
      </c>
      <c r="J186" s="17">
        <f t="shared" si="47"/>
        <v>0</v>
      </c>
      <c r="K186" s="18">
        <v>1</v>
      </c>
      <c r="L186" s="17">
        <f t="shared" si="48"/>
        <v>3.5714285714285712E-2</v>
      </c>
      <c r="M186" s="18">
        <v>1</v>
      </c>
      <c r="N186" s="17">
        <f t="shared" si="49"/>
        <v>4.1666666666666664E-2</v>
      </c>
      <c r="O186" s="38">
        <v>4</v>
      </c>
      <c r="P186" s="39">
        <f t="shared" si="50"/>
        <v>3.1746031746031744E-2</v>
      </c>
    </row>
    <row r="187" spans="2:16" ht="15" customHeight="1">
      <c r="B187" s="27" t="s">
        <v>159</v>
      </c>
      <c r="C187" s="16">
        <v>0</v>
      </c>
      <c r="D187" s="17">
        <f t="shared" si="44"/>
        <v>0</v>
      </c>
      <c r="E187" s="18">
        <v>1</v>
      </c>
      <c r="F187" s="17">
        <f t="shared" si="45"/>
        <v>2.8571428571428571E-2</v>
      </c>
      <c r="G187" s="18">
        <v>0</v>
      </c>
      <c r="H187" s="17">
        <f t="shared" si="46"/>
        <v>0</v>
      </c>
      <c r="I187" s="18">
        <v>0</v>
      </c>
      <c r="J187" s="17">
        <f t="shared" si="47"/>
        <v>0</v>
      </c>
      <c r="K187" s="18">
        <v>0</v>
      </c>
      <c r="L187" s="17">
        <f t="shared" si="48"/>
        <v>0</v>
      </c>
      <c r="M187" s="18">
        <v>0</v>
      </c>
      <c r="N187" s="17">
        <f t="shared" si="49"/>
        <v>0</v>
      </c>
      <c r="O187" s="38">
        <v>1</v>
      </c>
      <c r="P187" s="39">
        <f t="shared" si="50"/>
        <v>7.9365079365079361E-3</v>
      </c>
    </row>
    <row r="188" spans="2:16" ht="15" customHeight="1">
      <c r="B188" s="27" t="s">
        <v>15</v>
      </c>
      <c r="C188" s="16">
        <v>3</v>
      </c>
      <c r="D188" s="17">
        <f t="shared" si="44"/>
        <v>0.25</v>
      </c>
      <c r="E188" s="18">
        <v>12</v>
      </c>
      <c r="F188" s="17">
        <f t="shared" si="45"/>
        <v>0.34285714285714286</v>
      </c>
      <c r="G188" s="18">
        <v>0</v>
      </c>
      <c r="H188" s="17">
        <f t="shared" si="46"/>
        <v>0</v>
      </c>
      <c r="I188" s="18">
        <v>3</v>
      </c>
      <c r="J188" s="17">
        <f t="shared" si="47"/>
        <v>0.13043478260869565</v>
      </c>
      <c r="K188" s="18">
        <v>8</v>
      </c>
      <c r="L188" s="17">
        <f t="shared" si="48"/>
        <v>0.2857142857142857</v>
      </c>
      <c r="M188" s="18">
        <v>5</v>
      </c>
      <c r="N188" s="17">
        <f t="shared" si="49"/>
        <v>0.20833333333333334</v>
      </c>
      <c r="O188" s="38">
        <v>31</v>
      </c>
      <c r="P188" s="39">
        <f t="shared" si="50"/>
        <v>0.24603174603174602</v>
      </c>
    </row>
    <row r="189" spans="2:16" ht="15" customHeight="1">
      <c r="B189" s="27" t="s">
        <v>16</v>
      </c>
      <c r="C189" s="16">
        <v>0</v>
      </c>
      <c r="D189" s="17">
        <f t="shared" si="44"/>
        <v>0</v>
      </c>
      <c r="E189" s="18">
        <v>5</v>
      </c>
      <c r="F189" s="17">
        <f t="shared" si="45"/>
        <v>0.14285714285714285</v>
      </c>
      <c r="G189" s="18">
        <v>0</v>
      </c>
      <c r="H189" s="17">
        <f t="shared" si="46"/>
        <v>0</v>
      </c>
      <c r="I189" s="18">
        <v>4</v>
      </c>
      <c r="J189" s="17">
        <f t="shared" si="47"/>
        <v>0.17391304347826086</v>
      </c>
      <c r="K189" s="18">
        <v>3</v>
      </c>
      <c r="L189" s="17">
        <f t="shared" si="48"/>
        <v>0.10714285714285714</v>
      </c>
      <c r="M189" s="18">
        <v>6</v>
      </c>
      <c r="N189" s="17">
        <f t="shared" si="49"/>
        <v>0.25</v>
      </c>
      <c r="O189" s="38">
        <v>18</v>
      </c>
      <c r="P189" s="39">
        <f t="shared" si="50"/>
        <v>0.14285714285714285</v>
      </c>
    </row>
    <row r="190" spans="2:16" ht="15" customHeight="1">
      <c r="B190" s="27" t="s">
        <v>17</v>
      </c>
      <c r="C190" s="16">
        <v>0</v>
      </c>
      <c r="D190" s="17">
        <f t="shared" si="44"/>
        <v>0</v>
      </c>
      <c r="E190" s="18">
        <v>12</v>
      </c>
      <c r="F190" s="17">
        <f t="shared" si="45"/>
        <v>0.34285714285714286</v>
      </c>
      <c r="G190" s="18">
        <v>0</v>
      </c>
      <c r="H190" s="17">
        <f t="shared" si="46"/>
        <v>0</v>
      </c>
      <c r="I190" s="18">
        <v>3</v>
      </c>
      <c r="J190" s="17">
        <f t="shared" si="47"/>
        <v>0.13043478260869565</v>
      </c>
      <c r="K190" s="18">
        <v>8</v>
      </c>
      <c r="L190" s="17">
        <f t="shared" si="48"/>
        <v>0.2857142857142857</v>
      </c>
      <c r="M190" s="18">
        <v>3</v>
      </c>
      <c r="N190" s="17">
        <f t="shared" si="49"/>
        <v>0.125</v>
      </c>
      <c r="O190" s="38">
        <v>26</v>
      </c>
      <c r="P190" s="39">
        <f t="shared" si="50"/>
        <v>0.20634920634920634</v>
      </c>
    </row>
    <row r="191" spans="2:16" ht="15" customHeight="1" thickBot="1">
      <c r="B191" s="28" t="s">
        <v>18</v>
      </c>
      <c r="C191" s="20">
        <v>1</v>
      </c>
      <c r="D191" s="21">
        <f t="shared" si="44"/>
        <v>8.3333333333333329E-2</v>
      </c>
      <c r="E191" s="22">
        <v>4</v>
      </c>
      <c r="F191" s="21">
        <f t="shared" si="45"/>
        <v>0.11428571428571428</v>
      </c>
      <c r="G191" s="22">
        <v>0</v>
      </c>
      <c r="H191" s="21">
        <f t="shared" si="46"/>
        <v>0</v>
      </c>
      <c r="I191" s="22">
        <v>2</v>
      </c>
      <c r="J191" s="21">
        <f t="shared" si="47"/>
        <v>8.6956521739130432E-2</v>
      </c>
      <c r="K191" s="22">
        <v>4</v>
      </c>
      <c r="L191" s="21">
        <f t="shared" si="48"/>
        <v>0.14285714285714285</v>
      </c>
      <c r="M191" s="22">
        <v>2</v>
      </c>
      <c r="N191" s="21">
        <f t="shared" si="49"/>
        <v>8.3333333333333329E-2</v>
      </c>
      <c r="O191" s="34">
        <v>13</v>
      </c>
      <c r="P191" s="35">
        <f t="shared" si="50"/>
        <v>0.10317460317460317</v>
      </c>
    </row>
    <row r="192" spans="2:16" ht="15" customHeight="1" thickTop="1">
      <c r="B192" s="47"/>
      <c r="C192" s="47"/>
      <c r="D192" s="45"/>
      <c r="E192" s="46"/>
      <c r="F192" s="45"/>
      <c r="G192" s="46"/>
      <c r="H192" s="45"/>
      <c r="I192" s="46"/>
      <c r="J192" s="45"/>
      <c r="K192" s="46"/>
      <c r="L192" s="45"/>
      <c r="M192" s="46"/>
      <c r="N192" s="45"/>
      <c r="O192" s="46"/>
    </row>
    <row r="193" spans="2:16" ht="43.5" customHeight="1">
      <c r="B193" s="89" t="s">
        <v>63</v>
      </c>
      <c r="C193" s="89"/>
      <c r="D193" s="89"/>
      <c r="E193" s="89"/>
      <c r="F193" s="89"/>
      <c r="G193" s="89"/>
      <c r="H193" s="89"/>
      <c r="I193" s="89"/>
      <c r="J193" s="89"/>
      <c r="K193" s="46"/>
      <c r="L193" s="45"/>
      <c r="M193" s="46"/>
      <c r="N193" s="45"/>
      <c r="O193" s="46"/>
    </row>
    <row r="194" spans="2:16" ht="15" customHeight="1" thickBot="1"/>
    <row r="195" spans="2:16" ht="15" customHeight="1" thickTop="1">
      <c r="B195" s="42"/>
      <c r="C195" s="83" t="s">
        <v>2</v>
      </c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5"/>
    </row>
    <row r="196" spans="2:16" ht="38.25" customHeight="1">
      <c r="B196" s="43"/>
      <c r="C196" s="86" t="s">
        <v>48</v>
      </c>
      <c r="D196" s="87"/>
      <c r="E196" s="87" t="s">
        <v>49</v>
      </c>
      <c r="F196" s="87"/>
      <c r="G196" s="87" t="s">
        <v>43</v>
      </c>
      <c r="H196" s="87"/>
      <c r="I196" s="87" t="s">
        <v>44</v>
      </c>
      <c r="J196" s="87"/>
      <c r="K196" s="87" t="s">
        <v>45</v>
      </c>
      <c r="L196" s="87"/>
      <c r="M196" s="87" t="s">
        <v>46</v>
      </c>
      <c r="N196" s="87"/>
      <c r="O196" s="87" t="s">
        <v>73</v>
      </c>
      <c r="P196" s="88"/>
    </row>
    <row r="197" spans="2:16" ht="15" customHeight="1" thickBot="1">
      <c r="B197" s="44"/>
      <c r="C197" s="29" t="s">
        <v>6</v>
      </c>
      <c r="D197" s="30" t="s">
        <v>3</v>
      </c>
      <c r="E197" s="30" t="s">
        <v>6</v>
      </c>
      <c r="F197" s="30" t="s">
        <v>3</v>
      </c>
      <c r="G197" s="30" t="s">
        <v>6</v>
      </c>
      <c r="H197" s="30" t="s">
        <v>3</v>
      </c>
      <c r="I197" s="30" t="s">
        <v>6</v>
      </c>
      <c r="J197" s="30" t="s">
        <v>3</v>
      </c>
      <c r="K197" s="30" t="s">
        <v>6</v>
      </c>
      <c r="L197" s="30" t="s">
        <v>3</v>
      </c>
      <c r="M197" s="30" t="s">
        <v>6</v>
      </c>
      <c r="N197" s="30" t="s">
        <v>3</v>
      </c>
      <c r="O197" s="30" t="s">
        <v>6</v>
      </c>
      <c r="P197" s="31" t="s">
        <v>3</v>
      </c>
    </row>
    <row r="198" spans="2:16" ht="15" customHeight="1" thickTop="1">
      <c r="B198" s="26" t="s">
        <v>160</v>
      </c>
      <c r="C198" s="12">
        <v>0</v>
      </c>
      <c r="D198" s="13">
        <f>C198/12</f>
        <v>0</v>
      </c>
      <c r="E198" s="14">
        <v>2</v>
      </c>
      <c r="F198" s="13">
        <f>E198/35</f>
        <v>5.7142857142857141E-2</v>
      </c>
      <c r="G198" s="14">
        <v>0</v>
      </c>
      <c r="H198" s="13">
        <f>G198/4</f>
        <v>0</v>
      </c>
      <c r="I198" s="14">
        <v>1</v>
      </c>
      <c r="J198" s="13">
        <f>I198/23</f>
        <v>4.3478260869565216E-2</v>
      </c>
      <c r="K198" s="14">
        <v>1</v>
      </c>
      <c r="L198" s="13">
        <f>K198/28</f>
        <v>3.5714285714285712E-2</v>
      </c>
      <c r="M198" s="14">
        <v>1</v>
      </c>
      <c r="N198" s="13">
        <f>M198/24</f>
        <v>4.1666666666666664E-2</v>
      </c>
      <c r="O198" s="36">
        <v>5</v>
      </c>
      <c r="P198" s="37">
        <f>O198/126</f>
        <v>3.968253968253968E-2</v>
      </c>
    </row>
    <row r="199" spans="2:16" ht="15" customHeight="1">
      <c r="B199" s="27" t="s">
        <v>64</v>
      </c>
      <c r="C199" s="16">
        <v>0</v>
      </c>
      <c r="D199" s="17">
        <f t="shared" ref="D199:D203" si="51">C199/12</f>
        <v>0</v>
      </c>
      <c r="E199" s="18">
        <v>0</v>
      </c>
      <c r="F199" s="17">
        <f t="shared" ref="F199:F203" si="52">E199/35</f>
        <v>0</v>
      </c>
      <c r="G199" s="18">
        <v>0</v>
      </c>
      <c r="H199" s="17">
        <f t="shared" ref="H199:H203" si="53">G199/4</f>
        <v>0</v>
      </c>
      <c r="I199" s="18">
        <v>0</v>
      </c>
      <c r="J199" s="17">
        <f t="shared" ref="J199:J203" si="54">I199/23</f>
        <v>0</v>
      </c>
      <c r="K199" s="18">
        <v>0</v>
      </c>
      <c r="L199" s="17">
        <f t="shared" ref="L199:L203" si="55">K199/28</f>
        <v>0</v>
      </c>
      <c r="M199" s="18">
        <v>1</v>
      </c>
      <c r="N199" s="17">
        <f t="shared" ref="N199:N203" si="56">M199/24</f>
        <v>4.1666666666666664E-2</v>
      </c>
      <c r="O199" s="38">
        <v>1</v>
      </c>
      <c r="P199" s="39">
        <f t="shared" ref="P199:P203" si="57">O199/126</f>
        <v>7.9365079365079361E-3</v>
      </c>
    </row>
    <row r="200" spans="2:16" ht="15" customHeight="1">
      <c r="B200" s="27" t="s">
        <v>65</v>
      </c>
      <c r="C200" s="16">
        <v>2</v>
      </c>
      <c r="D200" s="17">
        <f t="shared" si="51"/>
        <v>0.16666666666666666</v>
      </c>
      <c r="E200" s="18">
        <v>5</v>
      </c>
      <c r="F200" s="17">
        <f t="shared" si="52"/>
        <v>0.14285714285714285</v>
      </c>
      <c r="G200" s="18">
        <v>0</v>
      </c>
      <c r="H200" s="17">
        <f t="shared" si="53"/>
        <v>0</v>
      </c>
      <c r="I200" s="18">
        <v>1</v>
      </c>
      <c r="J200" s="17">
        <f t="shared" si="54"/>
        <v>4.3478260869565216E-2</v>
      </c>
      <c r="K200" s="18">
        <v>4</v>
      </c>
      <c r="L200" s="17">
        <f t="shared" si="55"/>
        <v>0.14285714285714285</v>
      </c>
      <c r="M200" s="18">
        <v>1</v>
      </c>
      <c r="N200" s="17">
        <f t="shared" si="56"/>
        <v>4.1666666666666664E-2</v>
      </c>
      <c r="O200" s="38">
        <v>13</v>
      </c>
      <c r="P200" s="39">
        <f t="shared" si="57"/>
        <v>0.10317460317460317</v>
      </c>
    </row>
    <row r="201" spans="2:16" ht="15" customHeight="1">
      <c r="B201" s="27" t="s">
        <v>66</v>
      </c>
      <c r="C201" s="16">
        <v>10</v>
      </c>
      <c r="D201" s="17">
        <f t="shared" si="51"/>
        <v>0.83333333333333337</v>
      </c>
      <c r="E201" s="18">
        <v>24</v>
      </c>
      <c r="F201" s="17">
        <f t="shared" si="52"/>
        <v>0.68571428571428572</v>
      </c>
      <c r="G201" s="18">
        <v>4</v>
      </c>
      <c r="H201" s="17">
        <f t="shared" si="53"/>
        <v>1</v>
      </c>
      <c r="I201" s="18">
        <v>21</v>
      </c>
      <c r="J201" s="17">
        <f t="shared" si="54"/>
        <v>0.91304347826086951</v>
      </c>
      <c r="K201" s="18">
        <v>22</v>
      </c>
      <c r="L201" s="17">
        <f t="shared" si="55"/>
        <v>0.7857142857142857</v>
      </c>
      <c r="M201" s="18">
        <v>20</v>
      </c>
      <c r="N201" s="17">
        <f t="shared" si="56"/>
        <v>0.83333333333333337</v>
      </c>
      <c r="O201" s="38">
        <v>101</v>
      </c>
      <c r="P201" s="39">
        <f t="shared" si="57"/>
        <v>0.80158730158730163</v>
      </c>
    </row>
    <row r="202" spans="2:16" ht="15" customHeight="1">
      <c r="B202" s="27" t="s">
        <v>161</v>
      </c>
      <c r="C202" s="16">
        <v>0</v>
      </c>
      <c r="D202" s="17">
        <f t="shared" si="51"/>
        <v>0</v>
      </c>
      <c r="E202" s="18">
        <v>0</v>
      </c>
      <c r="F202" s="17">
        <f t="shared" si="52"/>
        <v>0</v>
      </c>
      <c r="G202" s="18">
        <v>0</v>
      </c>
      <c r="H202" s="17">
        <f t="shared" si="53"/>
        <v>0</v>
      </c>
      <c r="I202" s="18">
        <v>0</v>
      </c>
      <c r="J202" s="17">
        <f t="shared" si="54"/>
        <v>0</v>
      </c>
      <c r="K202" s="18">
        <v>0</v>
      </c>
      <c r="L202" s="17">
        <f t="shared" si="55"/>
        <v>0</v>
      </c>
      <c r="M202" s="18">
        <v>0</v>
      </c>
      <c r="N202" s="17">
        <f t="shared" si="56"/>
        <v>0</v>
      </c>
      <c r="O202" s="38">
        <v>0</v>
      </c>
      <c r="P202" s="39">
        <f t="shared" si="57"/>
        <v>0</v>
      </c>
    </row>
    <row r="203" spans="2:16" ht="15" customHeight="1" thickBot="1">
      <c r="B203" s="28" t="s">
        <v>5</v>
      </c>
      <c r="C203" s="20">
        <v>0</v>
      </c>
      <c r="D203" s="21">
        <f t="shared" si="51"/>
        <v>0</v>
      </c>
      <c r="E203" s="22">
        <v>4</v>
      </c>
      <c r="F203" s="21">
        <f t="shared" si="52"/>
        <v>0.11428571428571428</v>
      </c>
      <c r="G203" s="22">
        <v>0</v>
      </c>
      <c r="H203" s="21">
        <f t="shared" si="53"/>
        <v>0</v>
      </c>
      <c r="I203" s="22">
        <v>0</v>
      </c>
      <c r="J203" s="21">
        <f t="shared" si="54"/>
        <v>0</v>
      </c>
      <c r="K203" s="22">
        <v>1</v>
      </c>
      <c r="L203" s="21">
        <f t="shared" si="55"/>
        <v>3.5714285714285712E-2</v>
      </c>
      <c r="M203" s="22">
        <v>1</v>
      </c>
      <c r="N203" s="21">
        <f t="shared" si="56"/>
        <v>4.1666666666666664E-2</v>
      </c>
      <c r="O203" s="34">
        <v>6</v>
      </c>
      <c r="P203" s="35">
        <f t="shared" si="57"/>
        <v>4.7619047619047616E-2</v>
      </c>
    </row>
    <row r="204" spans="2:16" ht="15" customHeight="1" thickTop="1">
      <c r="B204" s="47"/>
      <c r="C204" s="47"/>
      <c r="D204" s="45"/>
      <c r="E204" s="46"/>
      <c r="F204" s="45"/>
      <c r="G204" s="46"/>
      <c r="H204" s="45"/>
      <c r="I204" s="46"/>
      <c r="J204" s="45"/>
      <c r="K204" s="46"/>
      <c r="L204" s="45"/>
      <c r="M204" s="46"/>
      <c r="N204" s="45"/>
      <c r="O204" s="46"/>
    </row>
    <row r="205" spans="2:16" ht="32.25" customHeight="1">
      <c r="B205" s="91" t="s">
        <v>50</v>
      </c>
      <c r="C205" s="91"/>
      <c r="D205" s="91"/>
      <c r="E205" s="91"/>
      <c r="F205" s="91"/>
      <c r="G205" s="91"/>
      <c r="H205" s="91"/>
      <c r="I205" s="91"/>
      <c r="J205" s="91"/>
      <c r="K205" s="46"/>
      <c r="L205" s="45"/>
      <c r="M205" s="46"/>
      <c r="N205" s="45"/>
      <c r="O205" s="46"/>
    </row>
    <row r="206" spans="2:16" ht="15" customHeight="1" thickBot="1"/>
    <row r="207" spans="2:16" ht="15" customHeight="1" thickTop="1">
      <c r="B207" s="42"/>
      <c r="C207" s="83" t="s">
        <v>2</v>
      </c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5"/>
    </row>
    <row r="208" spans="2:16" ht="35.25" customHeight="1">
      <c r="B208" s="43"/>
      <c r="C208" s="86" t="s">
        <v>48</v>
      </c>
      <c r="D208" s="87"/>
      <c r="E208" s="87" t="s">
        <v>49</v>
      </c>
      <c r="F208" s="87"/>
      <c r="G208" s="87" t="s">
        <v>43</v>
      </c>
      <c r="H208" s="87"/>
      <c r="I208" s="87" t="s">
        <v>44</v>
      </c>
      <c r="J208" s="87"/>
      <c r="K208" s="87" t="s">
        <v>45</v>
      </c>
      <c r="L208" s="87"/>
      <c r="M208" s="87" t="s">
        <v>46</v>
      </c>
      <c r="N208" s="87"/>
      <c r="O208" s="87" t="s">
        <v>73</v>
      </c>
      <c r="P208" s="88"/>
    </row>
    <row r="209" spans="2:16" ht="15" customHeight="1" thickBot="1">
      <c r="B209" s="44"/>
      <c r="C209" s="29" t="s">
        <v>6</v>
      </c>
      <c r="D209" s="30" t="s">
        <v>3</v>
      </c>
      <c r="E209" s="30" t="s">
        <v>6</v>
      </c>
      <c r="F209" s="30" t="s">
        <v>3</v>
      </c>
      <c r="G209" s="30" t="s">
        <v>6</v>
      </c>
      <c r="H209" s="30" t="s">
        <v>3</v>
      </c>
      <c r="I209" s="30" t="s">
        <v>6</v>
      </c>
      <c r="J209" s="30" t="s">
        <v>3</v>
      </c>
      <c r="K209" s="30" t="s">
        <v>6</v>
      </c>
      <c r="L209" s="30" t="s">
        <v>3</v>
      </c>
      <c r="M209" s="30" t="s">
        <v>6</v>
      </c>
      <c r="N209" s="30" t="s">
        <v>3</v>
      </c>
      <c r="O209" s="30" t="s">
        <v>6</v>
      </c>
      <c r="P209" s="31" t="s">
        <v>3</v>
      </c>
    </row>
    <row r="210" spans="2:16" ht="15" customHeight="1" thickTop="1">
      <c r="B210" s="26" t="s">
        <v>51</v>
      </c>
      <c r="C210" s="12">
        <v>2</v>
      </c>
      <c r="D210" s="13">
        <f>C210/12</f>
        <v>0.16666666666666666</v>
      </c>
      <c r="E210" s="14">
        <v>17</v>
      </c>
      <c r="F210" s="13">
        <f>E210/35</f>
        <v>0.48571428571428571</v>
      </c>
      <c r="G210" s="14">
        <v>2</v>
      </c>
      <c r="H210" s="13">
        <f>G210/4</f>
        <v>0.5</v>
      </c>
      <c r="I210" s="14">
        <v>9</v>
      </c>
      <c r="J210" s="13">
        <f>I210/23</f>
        <v>0.39130434782608697</v>
      </c>
      <c r="K210" s="14">
        <v>12</v>
      </c>
      <c r="L210" s="13">
        <f>K210/28</f>
        <v>0.42857142857142855</v>
      </c>
      <c r="M210" s="14">
        <v>10</v>
      </c>
      <c r="N210" s="13">
        <f>M210/24</f>
        <v>0.41666666666666669</v>
      </c>
      <c r="O210" s="36">
        <v>52</v>
      </c>
      <c r="P210" s="37">
        <f>O210/126</f>
        <v>0.41269841269841268</v>
      </c>
    </row>
    <row r="211" spans="2:16" ht="15" customHeight="1">
      <c r="B211" s="27" t="s">
        <v>60</v>
      </c>
      <c r="C211" s="16">
        <v>0</v>
      </c>
      <c r="D211" s="17">
        <f t="shared" ref="D211:D221" si="58">C211/12</f>
        <v>0</v>
      </c>
      <c r="E211" s="18">
        <v>2</v>
      </c>
      <c r="F211" s="17">
        <f t="shared" ref="F211:F221" si="59">E211/35</f>
        <v>5.7142857142857141E-2</v>
      </c>
      <c r="G211" s="18">
        <v>0</v>
      </c>
      <c r="H211" s="17">
        <f t="shared" ref="H211:H221" si="60">G211/4</f>
        <v>0</v>
      </c>
      <c r="I211" s="18">
        <v>1</v>
      </c>
      <c r="J211" s="17">
        <f t="shared" ref="J211:J221" si="61">I211/23</f>
        <v>4.3478260869565216E-2</v>
      </c>
      <c r="K211" s="18">
        <v>1</v>
      </c>
      <c r="L211" s="17">
        <f t="shared" ref="L211:L221" si="62">K211/28</f>
        <v>3.5714285714285712E-2</v>
      </c>
      <c r="M211" s="18">
        <v>4</v>
      </c>
      <c r="N211" s="17">
        <f t="shared" ref="N211:N221" si="63">M211/24</f>
        <v>0.16666666666666666</v>
      </c>
      <c r="O211" s="38">
        <v>8</v>
      </c>
      <c r="P211" s="39">
        <f t="shared" ref="P211:P221" si="64">O211/126</f>
        <v>6.3492063492063489E-2</v>
      </c>
    </row>
    <row r="212" spans="2:16" ht="15" customHeight="1">
      <c r="B212" s="27" t="s">
        <v>52</v>
      </c>
      <c r="C212" s="16">
        <v>1</v>
      </c>
      <c r="D212" s="17">
        <f t="shared" si="58"/>
        <v>8.3333333333333329E-2</v>
      </c>
      <c r="E212" s="18">
        <v>8</v>
      </c>
      <c r="F212" s="17">
        <f t="shared" si="59"/>
        <v>0.22857142857142856</v>
      </c>
      <c r="G212" s="18">
        <v>0</v>
      </c>
      <c r="H212" s="17">
        <f t="shared" si="60"/>
        <v>0</v>
      </c>
      <c r="I212" s="18">
        <v>1</v>
      </c>
      <c r="J212" s="17">
        <f t="shared" si="61"/>
        <v>4.3478260869565216E-2</v>
      </c>
      <c r="K212" s="18">
        <v>5</v>
      </c>
      <c r="L212" s="17">
        <f t="shared" si="62"/>
        <v>0.17857142857142858</v>
      </c>
      <c r="M212" s="18">
        <v>2</v>
      </c>
      <c r="N212" s="17">
        <f t="shared" si="63"/>
        <v>8.3333333333333329E-2</v>
      </c>
      <c r="O212" s="38">
        <v>17</v>
      </c>
      <c r="P212" s="39">
        <f t="shared" si="64"/>
        <v>0.13492063492063491</v>
      </c>
    </row>
    <row r="213" spans="2:16" ht="15" customHeight="1">
      <c r="B213" s="27" t="s">
        <v>162</v>
      </c>
      <c r="C213" s="16">
        <v>1</v>
      </c>
      <c r="D213" s="17">
        <f t="shared" si="58"/>
        <v>8.3333333333333329E-2</v>
      </c>
      <c r="E213" s="18">
        <v>10</v>
      </c>
      <c r="F213" s="17">
        <f t="shared" si="59"/>
        <v>0.2857142857142857</v>
      </c>
      <c r="G213" s="18">
        <v>0</v>
      </c>
      <c r="H213" s="17">
        <f t="shared" si="60"/>
        <v>0</v>
      </c>
      <c r="I213" s="18">
        <v>3</v>
      </c>
      <c r="J213" s="17">
        <f t="shared" si="61"/>
        <v>0.13043478260869565</v>
      </c>
      <c r="K213" s="18">
        <v>3</v>
      </c>
      <c r="L213" s="17">
        <f t="shared" si="62"/>
        <v>0.10714285714285714</v>
      </c>
      <c r="M213" s="18">
        <v>2</v>
      </c>
      <c r="N213" s="17">
        <f t="shared" si="63"/>
        <v>8.3333333333333329E-2</v>
      </c>
      <c r="O213" s="38">
        <v>19</v>
      </c>
      <c r="P213" s="39">
        <f t="shared" si="64"/>
        <v>0.15079365079365079</v>
      </c>
    </row>
    <row r="214" spans="2:16" ht="15" customHeight="1">
      <c r="B214" s="27" t="s">
        <v>61</v>
      </c>
      <c r="C214" s="16">
        <v>1</v>
      </c>
      <c r="D214" s="17">
        <f t="shared" si="58"/>
        <v>8.3333333333333329E-2</v>
      </c>
      <c r="E214" s="18">
        <v>10</v>
      </c>
      <c r="F214" s="17">
        <f t="shared" si="59"/>
        <v>0.2857142857142857</v>
      </c>
      <c r="G214" s="18">
        <v>0</v>
      </c>
      <c r="H214" s="17">
        <f t="shared" si="60"/>
        <v>0</v>
      </c>
      <c r="I214" s="18">
        <v>4</v>
      </c>
      <c r="J214" s="17">
        <f t="shared" si="61"/>
        <v>0.17391304347826086</v>
      </c>
      <c r="K214" s="18">
        <v>4</v>
      </c>
      <c r="L214" s="17">
        <f t="shared" si="62"/>
        <v>0.14285714285714285</v>
      </c>
      <c r="M214" s="18">
        <v>7</v>
      </c>
      <c r="N214" s="17">
        <f t="shared" si="63"/>
        <v>0.29166666666666669</v>
      </c>
      <c r="O214" s="38">
        <v>26</v>
      </c>
      <c r="P214" s="39">
        <f t="shared" si="64"/>
        <v>0.20634920634920634</v>
      </c>
    </row>
    <row r="215" spans="2:16" ht="15" customHeight="1">
      <c r="B215" s="27" t="s">
        <v>62</v>
      </c>
      <c r="C215" s="16">
        <v>0</v>
      </c>
      <c r="D215" s="17">
        <f t="shared" si="58"/>
        <v>0</v>
      </c>
      <c r="E215" s="18">
        <v>7</v>
      </c>
      <c r="F215" s="17">
        <f t="shared" si="59"/>
        <v>0.2</v>
      </c>
      <c r="G215" s="18">
        <v>0</v>
      </c>
      <c r="H215" s="17">
        <f t="shared" si="60"/>
        <v>0</v>
      </c>
      <c r="I215" s="18">
        <v>0</v>
      </c>
      <c r="J215" s="17">
        <f t="shared" si="61"/>
        <v>0</v>
      </c>
      <c r="K215" s="18">
        <v>3</v>
      </c>
      <c r="L215" s="17">
        <f t="shared" si="62"/>
        <v>0.10714285714285714</v>
      </c>
      <c r="M215" s="18">
        <v>3</v>
      </c>
      <c r="N215" s="17">
        <f t="shared" si="63"/>
        <v>0.125</v>
      </c>
      <c r="O215" s="38">
        <v>13</v>
      </c>
      <c r="P215" s="39">
        <f t="shared" si="64"/>
        <v>0.10317460317460317</v>
      </c>
    </row>
    <row r="216" spans="2:16" ht="15" customHeight="1">
      <c r="B216" s="27" t="s">
        <v>53</v>
      </c>
      <c r="C216" s="16">
        <v>0</v>
      </c>
      <c r="D216" s="17">
        <f t="shared" si="58"/>
        <v>0</v>
      </c>
      <c r="E216" s="18">
        <v>1</v>
      </c>
      <c r="F216" s="17">
        <f t="shared" si="59"/>
        <v>2.8571428571428571E-2</v>
      </c>
      <c r="G216" s="18">
        <v>0</v>
      </c>
      <c r="H216" s="17">
        <f t="shared" si="60"/>
        <v>0</v>
      </c>
      <c r="I216" s="18">
        <v>0</v>
      </c>
      <c r="J216" s="17">
        <f t="shared" si="61"/>
        <v>0</v>
      </c>
      <c r="K216" s="18">
        <v>2</v>
      </c>
      <c r="L216" s="17">
        <f t="shared" si="62"/>
        <v>7.1428571428571425E-2</v>
      </c>
      <c r="M216" s="18">
        <v>0</v>
      </c>
      <c r="N216" s="17">
        <f t="shared" si="63"/>
        <v>0</v>
      </c>
      <c r="O216" s="38">
        <v>3</v>
      </c>
      <c r="P216" s="39">
        <f t="shared" si="64"/>
        <v>2.3809523809523808E-2</v>
      </c>
    </row>
    <row r="217" spans="2:16" ht="15" customHeight="1">
      <c r="B217" s="27" t="s">
        <v>163</v>
      </c>
      <c r="C217" s="16">
        <v>1</v>
      </c>
      <c r="D217" s="17">
        <f t="shared" si="58"/>
        <v>8.3333333333333329E-2</v>
      </c>
      <c r="E217" s="18">
        <v>6</v>
      </c>
      <c r="F217" s="17">
        <f t="shared" si="59"/>
        <v>0.17142857142857143</v>
      </c>
      <c r="G217" s="18">
        <v>0</v>
      </c>
      <c r="H217" s="17">
        <f t="shared" si="60"/>
        <v>0</v>
      </c>
      <c r="I217" s="18">
        <v>0</v>
      </c>
      <c r="J217" s="17">
        <f t="shared" si="61"/>
        <v>0</v>
      </c>
      <c r="K217" s="18">
        <v>3</v>
      </c>
      <c r="L217" s="17">
        <f t="shared" si="62"/>
        <v>0.10714285714285714</v>
      </c>
      <c r="M217" s="18">
        <v>2</v>
      </c>
      <c r="N217" s="17">
        <f t="shared" si="63"/>
        <v>8.3333333333333329E-2</v>
      </c>
      <c r="O217" s="38">
        <v>12</v>
      </c>
      <c r="P217" s="39">
        <f t="shared" si="64"/>
        <v>9.5238095238095233E-2</v>
      </c>
    </row>
    <row r="218" spans="2:16" ht="15" customHeight="1">
      <c r="B218" s="27" t="s">
        <v>54</v>
      </c>
      <c r="C218" s="16">
        <v>7</v>
      </c>
      <c r="D218" s="17">
        <f t="shared" si="58"/>
        <v>0.58333333333333337</v>
      </c>
      <c r="E218" s="18">
        <v>10</v>
      </c>
      <c r="F218" s="17">
        <f t="shared" si="59"/>
        <v>0.2857142857142857</v>
      </c>
      <c r="G218" s="18">
        <v>2</v>
      </c>
      <c r="H218" s="17">
        <f t="shared" si="60"/>
        <v>0.5</v>
      </c>
      <c r="I218" s="18">
        <v>9</v>
      </c>
      <c r="J218" s="17">
        <f t="shared" si="61"/>
        <v>0.39130434782608697</v>
      </c>
      <c r="K218" s="18">
        <v>12</v>
      </c>
      <c r="L218" s="17">
        <f t="shared" si="62"/>
        <v>0.42857142857142855</v>
      </c>
      <c r="M218" s="18">
        <v>5</v>
      </c>
      <c r="N218" s="17">
        <f t="shared" si="63"/>
        <v>0.20833333333333334</v>
      </c>
      <c r="O218" s="38">
        <v>45</v>
      </c>
      <c r="P218" s="39">
        <f t="shared" si="64"/>
        <v>0.35714285714285715</v>
      </c>
    </row>
    <row r="219" spans="2:16" ht="15" customHeight="1">
      <c r="B219" s="27" t="s">
        <v>55</v>
      </c>
      <c r="C219" s="16">
        <v>3</v>
      </c>
      <c r="D219" s="17">
        <f t="shared" si="58"/>
        <v>0.25</v>
      </c>
      <c r="E219" s="18">
        <v>15</v>
      </c>
      <c r="F219" s="17">
        <f t="shared" si="59"/>
        <v>0.42857142857142855</v>
      </c>
      <c r="G219" s="18">
        <v>0</v>
      </c>
      <c r="H219" s="17">
        <f t="shared" si="60"/>
        <v>0</v>
      </c>
      <c r="I219" s="18">
        <v>5</v>
      </c>
      <c r="J219" s="17">
        <f t="shared" si="61"/>
        <v>0.21739130434782608</v>
      </c>
      <c r="K219" s="18">
        <v>8</v>
      </c>
      <c r="L219" s="17">
        <f t="shared" si="62"/>
        <v>0.2857142857142857</v>
      </c>
      <c r="M219" s="18">
        <v>9</v>
      </c>
      <c r="N219" s="17">
        <f t="shared" si="63"/>
        <v>0.375</v>
      </c>
      <c r="O219" s="38">
        <v>40</v>
      </c>
      <c r="P219" s="39">
        <f t="shared" si="64"/>
        <v>0.31746031746031744</v>
      </c>
    </row>
    <row r="220" spans="2:16" ht="15" customHeight="1">
      <c r="B220" s="27" t="s">
        <v>56</v>
      </c>
      <c r="C220" s="16">
        <v>1</v>
      </c>
      <c r="D220" s="17">
        <f t="shared" si="58"/>
        <v>8.3333333333333329E-2</v>
      </c>
      <c r="E220" s="18">
        <v>2</v>
      </c>
      <c r="F220" s="17">
        <f t="shared" si="59"/>
        <v>5.7142857142857141E-2</v>
      </c>
      <c r="G220" s="18">
        <v>0</v>
      </c>
      <c r="H220" s="17">
        <f t="shared" si="60"/>
        <v>0</v>
      </c>
      <c r="I220" s="18">
        <v>0</v>
      </c>
      <c r="J220" s="17">
        <f t="shared" si="61"/>
        <v>0</v>
      </c>
      <c r="K220" s="18">
        <v>1</v>
      </c>
      <c r="L220" s="17">
        <f t="shared" si="62"/>
        <v>3.5714285714285712E-2</v>
      </c>
      <c r="M220" s="18">
        <v>0</v>
      </c>
      <c r="N220" s="17">
        <f t="shared" si="63"/>
        <v>0</v>
      </c>
      <c r="O220" s="38">
        <v>4</v>
      </c>
      <c r="P220" s="39">
        <f t="shared" si="64"/>
        <v>3.1746031746031744E-2</v>
      </c>
    </row>
    <row r="221" spans="2:16" ht="15" customHeight="1" thickBot="1">
      <c r="B221" s="28" t="s">
        <v>164</v>
      </c>
      <c r="C221" s="20">
        <v>0</v>
      </c>
      <c r="D221" s="21">
        <f t="shared" si="58"/>
        <v>0</v>
      </c>
      <c r="E221" s="22">
        <v>3</v>
      </c>
      <c r="F221" s="21">
        <f t="shared" si="59"/>
        <v>8.5714285714285715E-2</v>
      </c>
      <c r="G221" s="22">
        <v>0</v>
      </c>
      <c r="H221" s="21">
        <f t="shared" si="60"/>
        <v>0</v>
      </c>
      <c r="I221" s="22">
        <v>0</v>
      </c>
      <c r="J221" s="21">
        <f t="shared" si="61"/>
        <v>0</v>
      </c>
      <c r="K221" s="22">
        <v>1</v>
      </c>
      <c r="L221" s="21">
        <f t="shared" si="62"/>
        <v>3.5714285714285712E-2</v>
      </c>
      <c r="M221" s="22">
        <v>0</v>
      </c>
      <c r="N221" s="21">
        <f t="shared" si="63"/>
        <v>0</v>
      </c>
      <c r="O221" s="34">
        <v>4</v>
      </c>
      <c r="P221" s="35">
        <f t="shared" si="64"/>
        <v>3.1746031746031744E-2</v>
      </c>
    </row>
    <row r="222" spans="2:16" ht="15" customHeight="1" thickTop="1">
      <c r="B222" s="47"/>
      <c r="C222" s="47"/>
      <c r="D222" s="45"/>
      <c r="E222" s="46"/>
      <c r="F222" s="45"/>
      <c r="G222" s="46"/>
      <c r="H222" s="45"/>
      <c r="I222" s="46"/>
      <c r="J222" s="45"/>
      <c r="K222" s="46"/>
      <c r="L222" s="45"/>
      <c r="M222" s="46"/>
      <c r="N222" s="45"/>
      <c r="O222" s="46"/>
    </row>
    <row r="223" spans="2:16" ht="24.75" customHeight="1">
      <c r="B223" s="76" t="s">
        <v>57</v>
      </c>
      <c r="C223" s="76"/>
      <c r="D223" s="76"/>
      <c r="E223" s="76"/>
      <c r="F223" s="76"/>
      <c r="G223" s="76"/>
      <c r="H223" s="76"/>
      <c r="I223" s="46"/>
      <c r="J223" s="45"/>
      <c r="K223" s="46"/>
      <c r="L223" s="45"/>
      <c r="M223" s="46"/>
      <c r="N223" s="45"/>
      <c r="O223" s="46"/>
    </row>
    <row r="224" spans="2:16" ht="15" customHeight="1" thickBot="1"/>
    <row r="225" spans="2:17" ht="15" customHeight="1" thickTop="1">
      <c r="B225" s="60"/>
      <c r="C225" s="83" t="s">
        <v>2</v>
      </c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5"/>
    </row>
    <row r="226" spans="2:17" ht="39.75" customHeight="1">
      <c r="B226" s="61"/>
      <c r="C226" s="86" t="s">
        <v>48</v>
      </c>
      <c r="D226" s="87"/>
      <c r="E226" s="87" t="s">
        <v>49</v>
      </c>
      <c r="F226" s="87"/>
      <c r="G226" s="87" t="s">
        <v>43</v>
      </c>
      <c r="H226" s="87"/>
      <c r="I226" s="87" t="s">
        <v>44</v>
      </c>
      <c r="J226" s="87"/>
      <c r="K226" s="87" t="s">
        <v>45</v>
      </c>
      <c r="L226" s="87"/>
      <c r="M226" s="87" t="s">
        <v>46</v>
      </c>
      <c r="N226" s="87"/>
      <c r="O226" s="87" t="s">
        <v>73</v>
      </c>
      <c r="P226" s="88"/>
    </row>
    <row r="227" spans="2:17" ht="15" customHeight="1" thickBot="1">
      <c r="B227" s="62"/>
      <c r="C227" s="29" t="s">
        <v>6</v>
      </c>
      <c r="D227" s="30" t="s">
        <v>3</v>
      </c>
      <c r="E227" s="30" t="s">
        <v>6</v>
      </c>
      <c r="F227" s="30" t="s">
        <v>3</v>
      </c>
      <c r="G227" s="30" t="s">
        <v>6</v>
      </c>
      <c r="H227" s="30" t="s">
        <v>3</v>
      </c>
      <c r="I227" s="30" t="s">
        <v>6</v>
      </c>
      <c r="J227" s="30" t="s">
        <v>3</v>
      </c>
      <c r="K227" s="30" t="s">
        <v>6</v>
      </c>
      <c r="L227" s="30" t="s">
        <v>3</v>
      </c>
      <c r="M227" s="30" t="s">
        <v>6</v>
      </c>
      <c r="N227" s="30" t="s">
        <v>3</v>
      </c>
      <c r="O227" s="30" t="s">
        <v>6</v>
      </c>
      <c r="P227" s="31" t="s">
        <v>3</v>
      </c>
    </row>
    <row r="228" spans="2:17" ht="15" customHeight="1" thickTop="1">
      <c r="B228" s="11" t="s">
        <v>149</v>
      </c>
      <c r="C228" s="12">
        <v>1</v>
      </c>
      <c r="D228" s="13">
        <v>8.3333333333333343E-2</v>
      </c>
      <c r="E228" s="14">
        <v>1</v>
      </c>
      <c r="F228" s="13">
        <v>2.8571428571428571E-2</v>
      </c>
      <c r="G228" s="14">
        <v>0</v>
      </c>
      <c r="H228" s="13">
        <v>0</v>
      </c>
      <c r="I228" s="14">
        <v>0</v>
      </c>
      <c r="J228" s="13">
        <v>0</v>
      </c>
      <c r="K228" s="14">
        <v>0</v>
      </c>
      <c r="L228" s="13">
        <v>0</v>
      </c>
      <c r="M228" s="14">
        <v>0</v>
      </c>
      <c r="N228" s="13">
        <v>0</v>
      </c>
      <c r="O228" s="36">
        <v>2</v>
      </c>
      <c r="P228" s="37">
        <v>1.5873015873015872E-2</v>
      </c>
    </row>
    <row r="229" spans="2:17" ht="15" customHeight="1" thickBot="1">
      <c r="B229" s="19" t="s">
        <v>31</v>
      </c>
      <c r="C229" s="20">
        <v>11</v>
      </c>
      <c r="D229" s="21">
        <v>0.91666666666666674</v>
      </c>
      <c r="E229" s="22">
        <v>34</v>
      </c>
      <c r="F229" s="21">
        <v>0.97142857142857142</v>
      </c>
      <c r="G229" s="22">
        <v>4</v>
      </c>
      <c r="H229" s="21">
        <v>1</v>
      </c>
      <c r="I229" s="22">
        <v>23</v>
      </c>
      <c r="J229" s="21">
        <v>1</v>
      </c>
      <c r="K229" s="22">
        <v>28</v>
      </c>
      <c r="L229" s="21">
        <v>1</v>
      </c>
      <c r="M229" s="22">
        <v>24</v>
      </c>
      <c r="N229" s="21">
        <v>1</v>
      </c>
      <c r="O229" s="34">
        <v>124</v>
      </c>
      <c r="P229" s="35">
        <v>0.98412698412698418</v>
      </c>
    </row>
    <row r="230" spans="2:17" ht="15" customHeight="1" thickTop="1"/>
    <row r="231" spans="2:17" ht="20.25" customHeight="1">
      <c r="B231" s="75" t="s">
        <v>69</v>
      </c>
      <c r="C231" s="75"/>
      <c r="D231" s="75"/>
      <c r="E231" s="75"/>
    </row>
    <row r="232" spans="2:17" ht="15" customHeight="1" thickBot="1"/>
    <row r="233" spans="2:17" ht="15" customHeight="1" thickTop="1">
      <c r="B233" s="63"/>
      <c r="C233" s="77" t="s">
        <v>2</v>
      </c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9"/>
      <c r="Q233" s="48"/>
    </row>
    <row r="234" spans="2:17" ht="39" customHeight="1">
      <c r="B234" s="64"/>
      <c r="C234" s="80" t="s">
        <v>48</v>
      </c>
      <c r="D234" s="81"/>
      <c r="E234" s="81" t="s">
        <v>49</v>
      </c>
      <c r="F234" s="81"/>
      <c r="G234" s="81" t="s">
        <v>43</v>
      </c>
      <c r="H234" s="81"/>
      <c r="I234" s="81" t="s">
        <v>44</v>
      </c>
      <c r="J234" s="81"/>
      <c r="K234" s="81" t="s">
        <v>45</v>
      </c>
      <c r="L234" s="81"/>
      <c r="M234" s="81" t="s">
        <v>46</v>
      </c>
      <c r="N234" s="81"/>
      <c r="O234" s="81" t="s">
        <v>73</v>
      </c>
      <c r="P234" s="82"/>
      <c r="Q234" s="48"/>
    </row>
    <row r="235" spans="2:17" ht="15" customHeight="1" thickBot="1">
      <c r="B235" s="65"/>
      <c r="C235" s="57" t="s">
        <v>6</v>
      </c>
      <c r="D235" s="58" t="s">
        <v>3</v>
      </c>
      <c r="E235" s="58" t="s">
        <v>6</v>
      </c>
      <c r="F235" s="58" t="s">
        <v>3</v>
      </c>
      <c r="G235" s="58" t="s">
        <v>6</v>
      </c>
      <c r="H235" s="58" t="s">
        <v>3</v>
      </c>
      <c r="I235" s="58" t="s">
        <v>6</v>
      </c>
      <c r="J235" s="58" t="s">
        <v>3</v>
      </c>
      <c r="K235" s="58" t="s">
        <v>6</v>
      </c>
      <c r="L235" s="58" t="s">
        <v>3</v>
      </c>
      <c r="M235" s="58" t="s">
        <v>6</v>
      </c>
      <c r="N235" s="58" t="s">
        <v>3</v>
      </c>
      <c r="O235" s="58" t="s">
        <v>6</v>
      </c>
      <c r="P235" s="59" t="s">
        <v>3</v>
      </c>
      <c r="Q235" s="48"/>
    </row>
    <row r="236" spans="2:17" ht="15" customHeight="1" thickTop="1">
      <c r="B236" s="66" t="s">
        <v>58</v>
      </c>
      <c r="C236" s="49">
        <v>9</v>
      </c>
      <c r="D236" s="50">
        <v>0.75</v>
      </c>
      <c r="E236" s="51">
        <v>11</v>
      </c>
      <c r="F236" s="50">
        <v>0.31428571428571428</v>
      </c>
      <c r="G236" s="51">
        <v>2</v>
      </c>
      <c r="H236" s="50">
        <v>0.5</v>
      </c>
      <c r="I236" s="51">
        <v>11</v>
      </c>
      <c r="J236" s="50">
        <v>0.47826086956521741</v>
      </c>
      <c r="K236" s="51">
        <v>8</v>
      </c>
      <c r="L236" s="50">
        <v>0.28571428571428575</v>
      </c>
      <c r="M236" s="51">
        <v>17</v>
      </c>
      <c r="N236" s="50">
        <v>0.70833333333333326</v>
      </c>
      <c r="O236" s="51">
        <v>58</v>
      </c>
      <c r="P236" s="52">
        <v>0.46031746031746029</v>
      </c>
      <c r="Q236" s="48"/>
    </row>
    <row r="237" spans="2:17" ht="15" customHeight="1">
      <c r="B237" s="66" t="s">
        <v>59</v>
      </c>
      <c r="C237" s="49">
        <v>0</v>
      </c>
      <c r="D237" s="50">
        <v>0</v>
      </c>
      <c r="E237" s="51">
        <v>17</v>
      </c>
      <c r="F237" s="50">
        <v>0.48571428571428571</v>
      </c>
      <c r="G237" s="51">
        <v>2</v>
      </c>
      <c r="H237" s="50">
        <v>0.5</v>
      </c>
      <c r="I237" s="51">
        <v>10</v>
      </c>
      <c r="J237" s="50">
        <v>0.43478260869565216</v>
      </c>
      <c r="K237" s="51">
        <v>16</v>
      </c>
      <c r="L237" s="50">
        <v>0.57142857142857151</v>
      </c>
      <c r="M237" s="51">
        <v>6</v>
      </c>
      <c r="N237" s="50">
        <v>0.25</v>
      </c>
      <c r="O237" s="51">
        <v>51</v>
      </c>
      <c r="P237" s="52">
        <v>0.40476190476190477</v>
      </c>
      <c r="Q237" s="48"/>
    </row>
    <row r="238" spans="2:17" ht="15" customHeight="1" thickBot="1">
      <c r="B238" s="67" t="s">
        <v>166</v>
      </c>
      <c r="C238" s="53">
        <v>3</v>
      </c>
      <c r="D238" s="54">
        <v>0.25</v>
      </c>
      <c r="E238" s="55">
        <v>7</v>
      </c>
      <c r="F238" s="54">
        <v>0.2</v>
      </c>
      <c r="G238" s="55">
        <v>0</v>
      </c>
      <c r="H238" s="54">
        <v>0</v>
      </c>
      <c r="I238" s="55">
        <v>2</v>
      </c>
      <c r="J238" s="54">
        <v>8.6956521739130432E-2</v>
      </c>
      <c r="K238" s="55">
        <v>4</v>
      </c>
      <c r="L238" s="54">
        <v>0.14285714285714288</v>
      </c>
      <c r="M238" s="55">
        <v>1</v>
      </c>
      <c r="N238" s="54">
        <v>4.1666666666666671E-2</v>
      </c>
      <c r="O238" s="55">
        <v>17</v>
      </c>
      <c r="P238" s="56">
        <v>0.13492063492063491</v>
      </c>
    </row>
    <row r="239" spans="2:17" ht="15" customHeight="1" thickTop="1">
      <c r="C239" s="68" t="s">
        <v>165</v>
      </c>
    </row>
    <row r="240" spans="2:1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</sheetData>
  <mergeCells count="124">
    <mergeCell ref="B20:J20"/>
    <mergeCell ref="B21:B23"/>
    <mergeCell ref="C21:J21"/>
    <mergeCell ref="C22:D22"/>
    <mergeCell ref="E22:F22"/>
    <mergeCell ref="G22:H22"/>
    <mergeCell ref="I22:J22"/>
    <mergeCell ref="B2:O2"/>
    <mergeCell ref="D4:L4"/>
    <mergeCell ref="B8:H8"/>
    <mergeCell ref="B9:B11"/>
    <mergeCell ref="C9:H9"/>
    <mergeCell ref="C10:D10"/>
    <mergeCell ref="E10:F10"/>
    <mergeCell ref="G10:H10"/>
    <mergeCell ref="B118:G118"/>
    <mergeCell ref="B32:P32"/>
    <mergeCell ref="B33:B34"/>
    <mergeCell ref="C33:D33"/>
    <mergeCell ref="E33:F33"/>
    <mergeCell ref="G33:H33"/>
    <mergeCell ref="I33:J33"/>
    <mergeCell ref="K33:L33"/>
    <mergeCell ref="M33:N33"/>
    <mergeCell ref="O33:P33"/>
    <mergeCell ref="B112:O112"/>
    <mergeCell ref="B113:O113"/>
    <mergeCell ref="B114:C114"/>
    <mergeCell ref="D114:E114"/>
    <mergeCell ref="F114:G114"/>
    <mergeCell ref="H114:I114"/>
    <mergeCell ref="J114:K114"/>
    <mergeCell ref="L114:M114"/>
    <mergeCell ref="N114:O114"/>
    <mergeCell ref="C132:P132"/>
    <mergeCell ref="C133:D133"/>
    <mergeCell ref="E133:F133"/>
    <mergeCell ref="G133:H133"/>
    <mergeCell ref="I133:J133"/>
    <mergeCell ref="K133:L133"/>
    <mergeCell ref="M133:N133"/>
    <mergeCell ref="O133:P133"/>
    <mergeCell ref="C120:P120"/>
    <mergeCell ref="C121:D121"/>
    <mergeCell ref="E121:F121"/>
    <mergeCell ref="G121:H121"/>
    <mergeCell ref="I121:J121"/>
    <mergeCell ref="K121:L121"/>
    <mergeCell ref="M121:N121"/>
    <mergeCell ref="O121:P121"/>
    <mergeCell ref="C159:P159"/>
    <mergeCell ref="C160:D160"/>
    <mergeCell ref="E160:F160"/>
    <mergeCell ref="G160:H160"/>
    <mergeCell ref="I160:J160"/>
    <mergeCell ref="K160:L160"/>
    <mergeCell ref="M160:N160"/>
    <mergeCell ref="O160:P160"/>
    <mergeCell ref="C143:P143"/>
    <mergeCell ref="C144:D144"/>
    <mergeCell ref="E144:F144"/>
    <mergeCell ref="G144:H144"/>
    <mergeCell ref="I144:J144"/>
    <mergeCell ref="K144:L144"/>
    <mergeCell ref="M144:N144"/>
    <mergeCell ref="O144:P144"/>
    <mergeCell ref="C207:P207"/>
    <mergeCell ref="C208:D208"/>
    <mergeCell ref="E208:F208"/>
    <mergeCell ref="G208:H208"/>
    <mergeCell ref="I208:J208"/>
    <mergeCell ref="K208:L208"/>
    <mergeCell ref="M208:N208"/>
    <mergeCell ref="O208:P208"/>
    <mergeCell ref="C195:P195"/>
    <mergeCell ref="C196:D196"/>
    <mergeCell ref="E196:F196"/>
    <mergeCell ref="G196:H196"/>
    <mergeCell ref="I196:J196"/>
    <mergeCell ref="K196:L196"/>
    <mergeCell ref="M196:N196"/>
    <mergeCell ref="O196:P196"/>
    <mergeCell ref="B130:G130"/>
    <mergeCell ref="H130:J130"/>
    <mergeCell ref="B141:J141"/>
    <mergeCell ref="B155:J155"/>
    <mergeCell ref="B157:J157"/>
    <mergeCell ref="B178:J178"/>
    <mergeCell ref="B193:J193"/>
    <mergeCell ref="B205:J205"/>
    <mergeCell ref="C180:P180"/>
    <mergeCell ref="C181:D181"/>
    <mergeCell ref="E181:F181"/>
    <mergeCell ref="G181:H181"/>
    <mergeCell ref="I181:J181"/>
    <mergeCell ref="K181:L181"/>
    <mergeCell ref="M181:N181"/>
    <mergeCell ref="O181:P181"/>
    <mergeCell ref="C165:P165"/>
    <mergeCell ref="C166:D166"/>
    <mergeCell ref="E166:F166"/>
    <mergeCell ref="G166:H166"/>
    <mergeCell ref="I166:J166"/>
    <mergeCell ref="K166:L166"/>
    <mergeCell ref="M166:N166"/>
    <mergeCell ref="O166:P166"/>
    <mergeCell ref="B231:E231"/>
    <mergeCell ref="B223:H223"/>
    <mergeCell ref="C233:P233"/>
    <mergeCell ref="C234:D234"/>
    <mergeCell ref="E234:F234"/>
    <mergeCell ref="G234:H234"/>
    <mergeCell ref="I234:J234"/>
    <mergeCell ref="K234:L234"/>
    <mergeCell ref="M234:N234"/>
    <mergeCell ref="O234:P234"/>
    <mergeCell ref="C225:P225"/>
    <mergeCell ref="C226:D226"/>
    <mergeCell ref="E226:F226"/>
    <mergeCell ref="G226:H226"/>
    <mergeCell ref="I226:J226"/>
    <mergeCell ref="K226:L226"/>
    <mergeCell ref="M226:N226"/>
    <mergeCell ref="O226:P2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4"/>
  <sheetViews>
    <sheetView showGridLines="0" topLeftCell="A205" workbookViewId="0">
      <selection activeCell="L258" sqref="L258"/>
    </sheetView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6.5" customHeight="1">
      <c r="A2" s="2"/>
      <c r="B2" s="96" t="s">
        <v>70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" customHeight="1">
      <c r="A4" s="2"/>
      <c r="B4" s="2"/>
      <c r="C4" s="2"/>
      <c r="D4" s="97" t="s">
        <v>47</v>
      </c>
      <c r="E4" s="97"/>
      <c r="F4" s="97"/>
      <c r="G4" s="97"/>
      <c r="H4" s="97"/>
      <c r="I4" s="97"/>
      <c r="J4" s="97"/>
      <c r="K4" s="97"/>
      <c r="L4" s="97"/>
      <c r="M4" s="4"/>
      <c r="N4" s="4"/>
      <c r="O4" s="5"/>
    </row>
    <row r="137" spans="2:22" ht="15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 t="s">
        <v>2</v>
      </c>
      <c r="N137" s="9"/>
      <c r="O137" s="9"/>
      <c r="P137" s="9"/>
      <c r="Q137" s="9"/>
      <c r="R137" s="9"/>
      <c r="S137" s="9"/>
      <c r="T137" s="9"/>
      <c r="U137" s="9"/>
      <c r="V137" s="9"/>
    </row>
    <row r="138" spans="2:22" ht="15" customHeight="1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2:22" ht="15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 t="s">
        <v>48</v>
      </c>
      <c r="N139" s="9" t="s">
        <v>49</v>
      </c>
      <c r="O139" s="9" t="s">
        <v>43</v>
      </c>
      <c r="P139" s="9" t="s">
        <v>44</v>
      </c>
      <c r="Q139" s="9" t="s">
        <v>45</v>
      </c>
      <c r="R139" s="9" t="s">
        <v>46</v>
      </c>
      <c r="S139" s="9"/>
      <c r="T139" s="9"/>
      <c r="U139" s="9"/>
      <c r="V139" s="9"/>
    </row>
    <row r="140" spans="2:22" ht="15" customHeight="1">
      <c r="B140" s="9"/>
      <c r="C140" s="9"/>
      <c r="D140" s="9"/>
      <c r="E140" s="9"/>
      <c r="F140" s="9"/>
      <c r="G140" s="9"/>
      <c r="H140" s="9"/>
      <c r="I140" s="9"/>
      <c r="J140" s="9"/>
      <c r="K140" s="98"/>
      <c r="L140" s="70" t="s">
        <v>153</v>
      </c>
      <c r="M140" s="71">
        <v>0.58333333333333337</v>
      </c>
      <c r="N140" s="71">
        <v>0.68571428571428572</v>
      </c>
      <c r="O140" s="71">
        <v>0.25</v>
      </c>
      <c r="P140" s="71">
        <v>8.6956521739130432E-2</v>
      </c>
      <c r="Q140" s="71">
        <v>0</v>
      </c>
      <c r="R140" s="71">
        <v>0.125</v>
      </c>
      <c r="S140" s="72"/>
      <c r="T140" s="73"/>
      <c r="U140" s="9"/>
      <c r="V140" s="9"/>
    </row>
    <row r="141" spans="2:22" ht="15" customHeight="1">
      <c r="B141" s="9"/>
      <c r="C141" s="9"/>
      <c r="D141" s="9"/>
      <c r="E141" s="9"/>
      <c r="F141" s="9"/>
      <c r="G141" s="9"/>
      <c r="H141" s="9"/>
      <c r="I141" s="9"/>
      <c r="J141" s="9"/>
      <c r="K141" s="98"/>
      <c r="L141" s="70" t="s">
        <v>29</v>
      </c>
      <c r="M141" s="71">
        <v>0</v>
      </c>
      <c r="N141" s="71">
        <v>0.2857142857142857</v>
      </c>
      <c r="O141" s="71">
        <v>0.25</v>
      </c>
      <c r="P141" s="71">
        <v>0.2608695652173913</v>
      </c>
      <c r="Q141" s="71">
        <v>0.32142857142857145</v>
      </c>
      <c r="R141" s="71">
        <v>0.29166666666666669</v>
      </c>
      <c r="S141" s="72"/>
      <c r="T141" s="73"/>
      <c r="U141" s="9"/>
      <c r="V141" s="9"/>
    </row>
    <row r="142" spans="2:22" ht="15" customHeight="1">
      <c r="B142" s="9"/>
      <c r="C142" s="9"/>
      <c r="D142" s="9"/>
      <c r="E142" s="9"/>
      <c r="F142" s="9"/>
      <c r="G142" s="9"/>
      <c r="H142" s="9"/>
      <c r="I142" s="9"/>
      <c r="J142" s="9"/>
      <c r="K142" s="98" t="s">
        <v>167</v>
      </c>
      <c r="L142" s="70" t="s">
        <v>22</v>
      </c>
      <c r="M142" s="71">
        <v>8.3333333333333329E-2</v>
      </c>
      <c r="N142" s="71">
        <v>5.7142857142857141E-2</v>
      </c>
      <c r="O142" s="71">
        <v>0</v>
      </c>
      <c r="P142" s="71">
        <v>0</v>
      </c>
      <c r="Q142" s="71">
        <v>0.17857142857142858</v>
      </c>
      <c r="R142" s="71">
        <v>4.1666666666666664E-2</v>
      </c>
      <c r="S142" s="72"/>
      <c r="T142" s="73"/>
      <c r="U142" s="9"/>
      <c r="V142" s="9"/>
    </row>
    <row r="143" spans="2:22" ht="15" customHeight="1">
      <c r="B143" s="9"/>
      <c r="C143" s="9"/>
      <c r="D143" s="9"/>
      <c r="E143" s="9"/>
      <c r="F143" s="9"/>
      <c r="G143" s="9"/>
      <c r="H143" s="9"/>
      <c r="I143" s="9"/>
      <c r="J143" s="9"/>
      <c r="K143" s="98"/>
      <c r="L143" s="70" t="s">
        <v>68</v>
      </c>
      <c r="M143" s="71">
        <v>0</v>
      </c>
      <c r="N143" s="71">
        <v>5.7142857142857141E-2</v>
      </c>
      <c r="O143" s="71">
        <v>0</v>
      </c>
      <c r="P143" s="71">
        <v>0.13043478260869565</v>
      </c>
      <c r="Q143" s="71">
        <v>0.25</v>
      </c>
      <c r="R143" s="71">
        <v>0.29166666666666669</v>
      </c>
      <c r="S143" s="72"/>
      <c r="T143" s="73"/>
      <c r="U143" s="9"/>
      <c r="V143" s="9"/>
    </row>
    <row r="144" spans="2:22" ht="15" customHeight="1">
      <c r="B144" s="9"/>
      <c r="C144" s="9"/>
      <c r="D144" s="9"/>
      <c r="E144" s="9"/>
      <c r="F144" s="9"/>
      <c r="G144" s="9"/>
      <c r="H144" s="9"/>
      <c r="I144" s="9"/>
      <c r="J144" s="9"/>
      <c r="K144" s="98"/>
      <c r="L144" s="70" t="s">
        <v>23</v>
      </c>
      <c r="M144" s="71">
        <v>0</v>
      </c>
      <c r="N144" s="71">
        <v>5.7142857142857141E-2</v>
      </c>
      <c r="O144" s="71">
        <v>0</v>
      </c>
      <c r="P144" s="71">
        <v>0</v>
      </c>
      <c r="Q144" s="71">
        <v>3.5714285714285712E-2</v>
      </c>
      <c r="R144" s="71">
        <v>0</v>
      </c>
      <c r="S144" s="72"/>
      <c r="T144" s="73"/>
      <c r="U144" s="9"/>
      <c r="V144" s="9"/>
    </row>
    <row r="145" spans="2:22" ht="15" customHeight="1">
      <c r="B145" s="9"/>
      <c r="C145" s="9"/>
      <c r="D145" s="9"/>
      <c r="E145" s="9"/>
      <c r="F145" s="9"/>
      <c r="G145" s="9"/>
      <c r="H145" s="9"/>
      <c r="I145" s="9"/>
      <c r="J145" s="9"/>
      <c r="K145" s="98"/>
      <c r="L145" s="70" t="s">
        <v>157</v>
      </c>
      <c r="M145" s="71">
        <v>0.16666666666666666</v>
      </c>
      <c r="N145" s="71">
        <v>0.4</v>
      </c>
      <c r="O145" s="71">
        <v>0.25</v>
      </c>
      <c r="P145" s="71">
        <v>0.43478260869565216</v>
      </c>
      <c r="Q145" s="71">
        <v>0.6428571428571429</v>
      </c>
      <c r="R145" s="71">
        <v>0.29166666666666669</v>
      </c>
      <c r="S145" s="72"/>
      <c r="T145" s="73"/>
      <c r="U145" s="9"/>
      <c r="V145" s="9"/>
    </row>
    <row r="146" spans="2:22" ht="15" customHeight="1">
      <c r="B146" s="9"/>
      <c r="C146" s="9"/>
      <c r="D146" s="9"/>
      <c r="E146" s="9"/>
      <c r="F146" s="9"/>
      <c r="G146" s="9"/>
      <c r="H146" s="9"/>
      <c r="I146" s="9"/>
      <c r="J146" s="9"/>
      <c r="K146" s="98"/>
      <c r="L146" s="70" t="s">
        <v>10</v>
      </c>
      <c r="M146" s="71">
        <v>0.16666666666666666</v>
      </c>
      <c r="N146" s="71">
        <v>0</v>
      </c>
      <c r="O146" s="71">
        <v>0.5</v>
      </c>
      <c r="P146" s="71">
        <v>0.2608695652173913</v>
      </c>
      <c r="Q146" s="71">
        <v>0.21428571428571427</v>
      </c>
      <c r="R146" s="71">
        <v>0.25</v>
      </c>
      <c r="S146" s="72"/>
      <c r="T146" s="73"/>
      <c r="U146" s="9"/>
      <c r="V146" s="9"/>
    </row>
    <row r="147" spans="2:22" ht="15" customHeight="1">
      <c r="B147" s="9"/>
      <c r="C147" s="9"/>
      <c r="D147" s="9"/>
      <c r="E147" s="9"/>
      <c r="F147" s="9"/>
      <c r="G147" s="9"/>
      <c r="H147" s="9"/>
      <c r="I147" s="9"/>
      <c r="J147" s="9"/>
      <c r="K147" s="98"/>
      <c r="L147" s="70" t="s">
        <v>5</v>
      </c>
      <c r="M147" s="71">
        <v>0</v>
      </c>
      <c r="N147" s="71">
        <v>0</v>
      </c>
      <c r="O147" s="71">
        <v>0</v>
      </c>
      <c r="P147" s="71">
        <v>8.6956521739130432E-2</v>
      </c>
      <c r="Q147" s="71">
        <v>0.10714285714285714</v>
      </c>
      <c r="R147" s="71">
        <v>4.1666666666666664E-2</v>
      </c>
      <c r="S147" s="72"/>
      <c r="T147" s="73"/>
      <c r="U147" s="9"/>
      <c r="V147" s="9"/>
    </row>
    <row r="148" spans="2:22" ht="15" customHeight="1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2:22" ht="15" customHeight="1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2:22" ht="15" customHeight="1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2:22" ht="15" customHeight="1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2:22" ht="15" customHeight="1"/>
    <row r="153" spans="2:22" ht="15" customHeight="1"/>
    <row r="154" spans="2:22" ht="15" customHeight="1"/>
    <row r="155" spans="2:22" ht="15" customHeight="1"/>
    <row r="156" spans="2:22" ht="15" customHeight="1"/>
    <row r="157" spans="2:22" ht="15" customHeight="1"/>
    <row r="158" spans="2:22" ht="15" customHeight="1"/>
    <row r="159" spans="2:22" ht="15" customHeight="1"/>
    <row r="160" spans="2:22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spans="1:1" ht="15" customHeight="1"/>
    <row r="226" spans="1:1" ht="15" customHeight="1"/>
    <row r="227" spans="1:1" ht="15" customHeight="1"/>
    <row r="228" spans="1:1" ht="15" customHeight="1"/>
    <row r="229" spans="1:1" ht="15" customHeight="1"/>
    <row r="230" spans="1:1" ht="15" customHeight="1"/>
    <row r="231" spans="1:1" ht="15" customHeight="1"/>
    <row r="232" spans="1:1" ht="15" customHeight="1"/>
    <row r="233" spans="1:1" ht="15" customHeight="1"/>
    <row r="234" spans="1:1" ht="15" customHeight="1"/>
    <row r="235" spans="1:1" ht="15" customHeight="1">
      <c r="A235" t="s">
        <v>175</v>
      </c>
    </row>
    <row r="236" spans="1:1" ht="15" customHeight="1"/>
    <row r="237" spans="1:1" ht="15" customHeight="1"/>
    <row r="238" spans="1:1" ht="15" customHeight="1"/>
    <row r="239" spans="1:1" ht="15" customHeight="1"/>
    <row r="240" spans="1:1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</sheetData>
  <mergeCells count="4">
    <mergeCell ref="K142:K147"/>
    <mergeCell ref="K140:K141"/>
    <mergeCell ref="B2:O2"/>
    <mergeCell ref="D4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5"/>
  <sheetViews>
    <sheetView showGridLines="0" tabSelected="1" zoomScaleNormal="100" workbookViewId="0">
      <pane ySplit="4" topLeftCell="A5" activePane="bottomLeft" state="frozen"/>
      <selection pane="bottomLeft" activeCell="J214" sqref="J214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8.75" customHeight="1">
      <c r="A2" s="2"/>
      <c r="B2" s="99" t="s">
        <v>24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customHeight="1">
      <c r="A4" s="97" t="s">
        <v>67</v>
      </c>
      <c r="B4" s="97"/>
      <c r="C4" s="97"/>
      <c r="D4" s="97"/>
      <c r="E4" s="97"/>
      <c r="F4" s="97"/>
      <c r="G4" s="97"/>
      <c r="H4" s="97"/>
      <c r="I4" s="97"/>
      <c r="J4" s="2"/>
      <c r="K4" s="97" t="s">
        <v>168</v>
      </c>
      <c r="L4" s="97"/>
      <c r="M4" s="97"/>
      <c r="N4" s="97"/>
      <c r="O4" s="97"/>
      <c r="P4" s="97"/>
      <c r="Q4" s="97"/>
      <c r="R4" s="97"/>
      <c r="S4" s="97"/>
    </row>
    <row r="137" spans="24:31">
      <c r="Z137" t="s">
        <v>48</v>
      </c>
      <c r="AA137" t="s">
        <v>49</v>
      </c>
      <c r="AB137" t="s">
        <v>43</v>
      </c>
      <c r="AC137" t="s">
        <v>44</v>
      </c>
      <c r="AD137" t="s">
        <v>45</v>
      </c>
      <c r="AE137" t="s">
        <v>46</v>
      </c>
    </row>
    <row r="138" spans="24:31">
      <c r="X138" s="100"/>
      <c r="Y138" t="s">
        <v>169</v>
      </c>
      <c r="Z138" s="74">
        <v>0.66700000000000004</v>
      </c>
      <c r="AA138" s="74">
        <v>0.54200000000000004</v>
      </c>
      <c r="AB138" s="74">
        <v>0</v>
      </c>
      <c r="AC138" s="74">
        <v>0</v>
      </c>
      <c r="AD138" s="74">
        <v>3.6999999999999998E-2</v>
      </c>
      <c r="AE138" s="74">
        <v>0</v>
      </c>
    </row>
    <row r="139" spans="24:31">
      <c r="X139" s="100"/>
      <c r="Y139" t="s">
        <v>29</v>
      </c>
      <c r="Z139" s="74">
        <v>8.3000000000000004E-2</v>
      </c>
      <c r="AA139" s="74">
        <v>0.25</v>
      </c>
      <c r="AB139" s="74">
        <v>0.125</v>
      </c>
      <c r="AC139" s="74">
        <v>0.21099999999999999</v>
      </c>
      <c r="AD139" s="74">
        <v>0.185</v>
      </c>
      <c r="AE139" s="74">
        <v>0.192</v>
      </c>
    </row>
    <row r="140" spans="24:31">
      <c r="X140" s="100" t="s">
        <v>170</v>
      </c>
      <c r="Y140" t="s">
        <v>171</v>
      </c>
      <c r="Z140" s="74">
        <v>8.3000000000000004E-2</v>
      </c>
      <c r="AA140" s="74">
        <v>4.2000000000000003E-2</v>
      </c>
      <c r="AB140" s="74">
        <v>0</v>
      </c>
      <c r="AC140" s="74">
        <v>0.158</v>
      </c>
      <c r="AD140" s="74">
        <v>1.9E-2</v>
      </c>
      <c r="AE140" s="74">
        <v>7.6999999999999999E-2</v>
      </c>
    </row>
    <row r="141" spans="24:31">
      <c r="X141" s="100"/>
      <c r="Y141" t="s">
        <v>172</v>
      </c>
      <c r="Z141" s="74">
        <v>0</v>
      </c>
      <c r="AA141" s="74">
        <v>4.2000000000000003E-2</v>
      </c>
      <c r="AB141" s="74">
        <v>0.125</v>
      </c>
      <c r="AC141" s="74">
        <v>0.21099999999999999</v>
      </c>
      <c r="AD141" s="74">
        <v>9.2999999999999999E-2</v>
      </c>
      <c r="AE141" s="74">
        <v>3.7999999999999999E-2</v>
      </c>
    </row>
    <row r="142" spans="24:31">
      <c r="X142" s="100"/>
      <c r="Y142" t="s">
        <v>173</v>
      </c>
      <c r="Z142" s="74">
        <v>0</v>
      </c>
      <c r="AA142" s="74">
        <v>4.2000000000000003E-2</v>
      </c>
      <c r="AB142" s="74">
        <v>0</v>
      </c>
      <c r="AC142" s="74">
        <v>0.105</v>
      </c>
      <c r="AD142" s="74">
        <v>7.3999999999999996E-2</v>
      </c>
      <c r="AE142" s="74">
        <v>0</v>
      </c>
    </row>
    <row r="143" spans="24:31">
      <c r="X143" s="100"/>
      <c r="Y143" t="s">
        <v>174</v>
      </c>
      <c r="Z143" s="74">
        <v>0.25</v>
      </c>
      <c r="AA143" s="74">
        <v>0.5</v>
      </c>
      <c r="AB143" s="74">
        <v>0.5</v>
      </c>
      <c r="AC143" s="74">
        <v>0.26300000000000001</v>
      </c>
      <c r="AD143" s="74">
        <v>0.61099999999999999</v>
      </c>
      <c r="AE143" s="74">
        <v>0.5</v>
      </c>
    </row>
    <row r="144" spans="24:31">
      <c r="X144" s="100"/>
      <c r="Y144" t="s">
        <v>10</v>
      </c>
      <c r="Z144" s="74">
        <v>8.3000000000000004E-2</v>
      </c>
      <c r="AA144" s="74">
        <v>0.20799999999999999</v>
      </c>
      <c r="AB144" s="74">
        <v>0.375</v>
      </c>
      <c r="AC144" s="74">
        <v>0.26300000000000001</v>
      </c>
      <c r="AD144" s="74">
        <v>0.222</v>
      </c>
      <c r="AE144" s="74">
        <v>0.34599999999999997</v>
      </c>
    </row>
    <row r="145" spans="24:31">
      <c r="X145" s="100"/>
      <c r="Y145" t="s">
        <v>5</v>
      </c>
      <c r="Z145" s="74">
        <v>8.3000000000000004E-2</v>
      </c>
      <c r="AA145" s="74">
        <v>4.2000000000000003E-2</v>
      </c>
      <c r="AB145" s="74">
        <v>0.125</v>
      </c>
      <c r="AC145" s="74">
        <v>0.105</v>
      </c>
      <c r="AD145" s="74">
        <v>7.3999999999999996E-2</v>
      </c>
      <c r="AE145" s="74">
        <v>7.6999999999999999E-2</v>
      </c>
    </row>
  </sheetData>
  <mergeCells count="5">
    <mergeCell ref="B2:R2"/>
    <mergeCell ref="A4:I4"/>
    <mergeCell ref="K4:S4"/>
    <mergeCell ref="X140:X145"/>
    <mergeCell ref="X138:X1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EPSEM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2014-11-19T10:46:50Z</dcterms:modified>
</cp:coreProperties>
</file>